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4f718f8642f68c/Openbaar/"/>
    </mc:Choice>
  </mc:AlternateContent>
  <xr:revisionPtr revIDLastSave="2" documentId="8_{D75A6F6E-D34B-42AF-83FC-2553706FC1E4}" xr6:coauthVersionLast="47" xr6:coauthVersionMax="47" xr10:uidLastSave="{9B83B353-722F-4E0F-8ABF-2262AEFDB394}"/>
  <workbookProtection workbookAlgorithmName="SHA-512" workbookHashValue="tQeHkpEs13tfZ7bEY9VqYkOIznv3m7WUkCfkFqnM60lvw9TRUjzhWO74+vPrjjfvf4leRIl42qrvLeXV8WzDHg==" workbookSaltValue="5W3xC168PSG0D1g9T0xm+Q==" workbookSpinCount="100000" lockStructure="1"/>
  <bookViews>
    <workbookView xWindow="9600" yWindow="0" windowWidth="9600" windowHeight="10200" activeTab="2" xr2:uid="{1079354C-B154-4B59-BDFB-633C87717B00}"/>
  </bookViews>
  <sheets>
    <sheet name="Questionnaire" sheetId="1" r:id="rId1"/>
    <sheet name="Formatting Sheet" sheetId="2" r:id="rId2"/>
    <sheet name="Calculato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3" l="1"/>
  <c r="C48" i="1"/>
  <c r="C41" i="1"/>
  <c r="C42" i="1"/>
  <c r="C47" i="1"/>
  <c r="C43" i="1"/>
  <c r="C46" i="1"/>
  <c r="C40" i="1"/>
  <c r="C44" i="1"/>
  <c r="C45" i="1"/>
  <c r="C49" i="1"/>
  <c r="D52" i="3"/>
  <c r="D51" i="3"/>
  <c r="D50" i="3"/>
  <c r="D49" i="3"/>
  <c r="D48" i="3"/>
  <c r="D47" i="3"/>
  <c r="D46" i="3"/>
  <c r="D45" i="3"/>
  <c r="D44" i="3"/>
  <c r="D43" i="3"/>
  <c r="C2" i="3"/>
  <c r="G2" i="3" s="1"/>
  <c r="C31" i="3"/>
  <c r="Q31" i="3" s="1"/>
  <c r="C30" i="3"/>
  <c r="U30" i="3" s="1"/>
  <c r="C29" i="3"/>
  <c r="Q29" i="3" s="1"/>
  <c r="C28" i="3"/>
  <c r="S28" i="3" s="1"/>
  <c r="C27" i="3"/>
  <c r="W27" i="3" s="1"/>
  <c r="C26" i="3"/>
  <c r="U26" i="3" s="1"/>
  <c r="C25" i="3"/>
  <c r="Q25" i="3" s="1"/>
  <c r="C24" i="3"/>
  <c r="Q24" i="3" s="1"/>
  <c r="C23" i="3"/>
  <c r="K23" i="3" s="1"/>
  <c r="C22" i="3"/>
  <c r="Q22" i="3" s="1"/>
  <c r="C21" i="3"/>
  <c r="Q21" i="3" s="1"/>
  <c r="C20" i="3"/>
  <c r="S20" i="3" s="1"/>
  <c r="C19" i="3"/>
  <c r="W19" i="3" s="1"/>
  <c r="C18" i="3"/>
  <c r="U18" i="3" s="1"/>
  <c r="C17" i="3"/>
  <c r="S17" i="3" s="1"/>
  <c r="C16" i="3"/>
  <c r="U16" i="3" s="1"/>
  <c r="C15" i="3"/>
  <c r="O15" i="3" s="1"/>
  <c r="C14" i="3"/>
  <c r="K14" i="3" s="1"/>
  <c r="C13" i="3"/>
  <c r="K13" i="3" s="1"/>
  <c r="C12" i="3"/>
  <c r="Q12" i="3" s="1"/>
  <c r="C11" i="3"/>
  <c r="W11" i="3" s="1"/>
  <c r="C10" i="3"/>
  <c r="O10" i="3" s="1"/>
  <c r="C9" i="3"/>
  <c r="S9" i="3" s="1"/>
  <c r="C8" i="3"/>
  <c r="U8" i="3" s="1"/>
  <c r="C7" i="3"/>
  <c r="S7" i="3" s="1"/>
  <c r="C6" i="3"/>
  <c r="K6" i="3" s="1"/>
  <c r="C5" i="3"/>
  <c r="K5" i="3" s="1"/>
  <c r="C4" i="3"/>
  <c r="Q4" i="3" s="1"/>
  <c r="C3" i="3"/>
  <c r="W3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B7" i="1"/>
  <c r="B8" i="1" s="1"/>
  <c r="B9" i="1" s="1"/>
  <c r="B10" i="1" s="1"/>
  <c r="B11" i="1" s="1"/>
  <c r="B12" i="1" s="1"/>
  <c r="W17" i="3" l="1"/>
  <c r="S31" i="3"/>
  <c r="E31" i="3"/>
  <c r="U31" i="3"/>
  <c r="I31" i="3"/>
  <c r="W31" i="3"/>
  <c r="K31" i="3"/>
  <c r="M31" i="3"/>
  <c r="G31" i="3"/>
  <c r="O31" i="3"/>
  <c r="Q30" i="3"/>
  <c r="M30" i="3"/>
  <c r="W30" i="3"/>
  <c r="G30" i="3"/>
  <c r="O30" i="3"/>
  <c r="I30" i="3"/>
  <c r="S30" i="3"/>
  <c r="K30" i="3"/>
  <c r="E30" i="3"/>
  <c r="M29" i="3"/>
  <c r="W29" i="3"/>
  <c r="I29" i="3"/>
  <c r="O29" i="3"/>
  <c r="G29" i="3"/>
  <c r="E29" i="3"/>
  <c r="U29" i="3"/>
  <c r="K29" i="3"/>
  <c r="S29" i="3"/>
  <c r="K28" i="3"/>
  <c r="W28" i="3"/>
  <c r="E28" i="3"/>
  <c r="I28" i="3"/>
  <c r="U28" i="3"/>
  <c r="M28" i="3"/>
  <c r="Q28" i="3"/>
  <c r="G28" i="3"/>
  <c r="O28" i="3"/>
  <c r="K27" i="3"/>
  <c r="E27" i="3"/>
  <c r="U27" i="3"/>
  <c r="I27" i="3"/>
  <c r="O27" i="3"/>
  <c r="S27" i="3"/>
  <c r="M27" i="3"/>
  <c r="G27" i="3"/>
  <c r="Q27" i="3"/>
  <c r="I26" i="3"/>
  <c r="Q26" i="3"/>
  <c r="G26" i="3"/>
  <c r="O26" i="3"/>
  <c r="S26" i="3"/>
  <c r="W26" i="3"/>
  <c r="K26" i="3"/>
  <c r="E26" i="3"/>
  <c r="M26" i="3"/>
  <c r="O25" i="3"/>
  <c r="M25" i="3"/>
  <c r="K25" i="3"/>
  <c r="I25" i="3"/>
  <c r="G25" i="3"/>
  <c r="E25" i="3"/>
  <c r="U25" i="3"/>
  <c r="W25" i="3"/>
  <c r="S25" i="3"/>
  <c r="I24" i="3"/>
  <c r="S24" i="3"/>
  <c r="G24" i="3"/>
  <c r="U24" i="3"/>
  <c r="W24" i="3"/>
  <c r="M24" i="3"/>
  <c r="O24" i="3"/>
  <c r="E24" i="3"/>
  <c r="K24" i="3"/>
  <c r="S22" i="3"/>
  <c r="E22" i="3"/>
  <c r="U22" i="3"/>
  <c r="G22" i="3"/>
  <c r="I22" i="3"/>
  <c r="W22" i="3"/>
  <c r="K22" i="3"/>
  <c r="M22" i="3"/>
  <c r="O22" i="3"/>
  <c r="E23" i="3"/>
  <c r="M23" i="3"/>
  <c r="U23" i="3"/>
  <c r="O23" i="3"/>
  <c r="W23" i="3"/>
  <c r="I23" i="3"/>
  <c r="Q23" i="3"/>
  <c r="S23" i="3"/>
  <c r="G23" i="3"/>
  <c r="M21" i="3"/>
  <c r="W21" i="3"/>
  <c r="S21" i="3"/>
  <c r="I21" i="3"/>
  <c r="O21" i="3"/>
  <c r="E21" i="3"/>
  <c r="U21" i="3"/>
  <c r="K21" i="3"/>
  <c r="G21" i="3"/>
  <c r="G20" i="3"/>
  <c r="K20" i="3"/>
  <c r="W20" i="3"/>
  <c r="M20" i="3"/>
  <c r="Q20" i="3"/>
  <c r="E20" i="3"/>
  <c r="I20" i="3"/>
  <c r="U20" i="3"/>
  <c r="O20" i="3"/>
  <c r="K19" i="3"/>
  <c r="E19" i="3"/>
  <c r="U19" i="3"/>
  <c r="I19" i="3"/>
  <c r="S19" i="3"/>
  <c r="M19" i="3"/>
  <c r="G19" i="3"/>
  <c r="O19" i="3"/>
  <c r="Q19" i="3"/>
  <c r="S18" i="3"/>
  <c r="K18" i="3"/>
  <c r="I18" i="3"/>
  <c r="Q18" i="3"/>
  <c r="G18" i="3"/>
  <c r="O18" i="3"/>
  <c r="W18" i="3"/>
  <c r="E18" i="3"/>
  <c r="M18" i="3"/>
  <c r="O17" i="3"/>
  <c r="K17" i="3"/>
  <c r="Q17" i="3"/>
  <c r="I17" i="3"/>
  <c r="E17" i="3"/>
  <c r="U17" i="3"/>
  <c r="G17" i="3"/>
  <c r="O16" i="3"/>
  <c r="I16" i="3"/>
  <c r="W16" i="3"/>
  <c r="E16" i="3"/>
  <c r="K16" i="3"/>
  <c r="Q16" i="3"/>
  <c r="S16" i="3"/>
  <c r="G16" i="3"/>
  <c r="M16" i="3"/>
  <c r="Q15" i="3"/>
  <c r="S15" i="3"/>
  <c r="E15" i="3"/>
  <c r="U15" i="3"/>
  <c r="G15" i="3"/>
  <c r="W15" i="3"/>
  <c r="I15" i="3"/>
  <c r="K15" i="3"/>
  <c r="M15" i="3"/>
  <c r="U14" i="3"/>
  <c r="E14" i="3"/>
  <c r="W14" i="3"/>
  <c r="G14" i="3"/>
  <c r="O14" i="3"/>
  <c r="I14" i="3"/>
  <c r="Q14" i="3"/>
  <c r="S14" i="3"/>
  <c r="M14" i="3"/>
  <c r="G13" i="3"/>
  <c r="W13" i="3"/>
  <c r="M13" i="3"/>
  <c r="S13" i="3"/>
  <c r="I13" i="3"/>
  <c r="O13" i="3"/>
  <c r="E13" i="3"/>
  <c r="U13" i="3"/>
  <c r="Q13" i="3"/>
  <c r="K12" i="3"/>
  <c r="O12" i="3"/>
  <c r="S12" i="3"/>
  <c r="W12" i="3"/>
  <c r="G12" i="3"/>
  <c r="E12" i="3"/>
  <c r="I12" i="3"/>
  <c r="U12" i="3"/>
  <c r="M12" i="3"/>
  <c r="Q11" i="3"/>
  <c r="K11" i="3"/>
  <c r="E11" i="3"/>
  <c r="O11" i="3"/>
  <c r="I11" i="3"/>
  <c r="S11" i="3"/>
  <c r="U11" i="3"/>
  <c r="M11" i="3"/>
  <c r="G11" i="3"/>
  <c r="U10" i="3"/>
  <c r="S10" i="3"/>
  <c r="M10" i="3"/>
  <c r="K10" i="3"/>
  <c r="E10" i="3"/>
  <c r="Q10" i="3"/>
  <c r="I10" i="3"/>
  <c r="W10" i="3"/>
  <c r="G10" i="3"/>
  <c r="Q9" i="3"/>
  <c r="O9" i="3"/>
  <c r="I9" i="3"/>
  <c r="G9" i="3"/>
  <c r="W9" i="3"/>
  <c r="K9" i="3"/>
  <c r="E9" i="3"/>
  <c r="U9" i="3"/>
  <c r="M9" i="3"/>
  <c r="G8" i="3"/>
  <c r="M8" i="3"/>
  <c r="Q8" i="3"/>
  <c r="O8" i="3"/>
  <c r="S8" i="3"/>
  <c r="K8" i="3"/>
  <c r="W8" i="3"/>
  <c r="E8" i="3"/>
  <c r="I8" i="3"/>
  <c r="E7" i="3"/>
  <c r="U7" i="3"/>
  <c r="G7" i="3"/>
  <c r="W7" i="3"/>
  <c r="K7" i="3"/>
  <c r="M7" i="3"/>
  <c r="O7" i="3"/>
  <c r="Q7" i="3"/>
  <c r="I7" i="3"/>
  <c r="M6" i="3"/>
  <c r="U6" i="3"/>
  <c r="W6" i="3"/>
  <c r="E6" i="3"/>
  <c r="G6" i="3"/>
  <c r="O6" i="3"/>
  <c r="Q6" i="3"/>
  <c r="S6" i="3"/>
  <c r="I6" i="3"/>
  <c r="M5" i="3"/>
  <c r="Q5" i="3"/>
  <c r="G5" i="3"/>
  <c r="W5" i="3"/>
  <c r="S5" i="3"/>
  <c r="E5" i="3"/>
  <c r="U5" i="3"/>
  <c r="I5" i="3"/>
  <c r="O5" i="3"/>
  <c r="G4" i="3"/>
  <c r="K4" i="3"/>
  <c r="S4" i="3"/>
  <c r="O4" i="3"/>
  <c r="W4" i="3"/>
  <c r="U4" i="3"/>
  <c r="I4" i="3"/>
  <c r="M4" i="3"/>
  <c r="E4" i="3"/>
  <c r="E3" i="3"/>
  <c r="U3" i="3"/>
  <c r="O3" i="3"/>
  <c r="I3" i="3"/>
  <c r="S3" i="3"/>
  <c r="M3" i="3"/>
  <c r="Q3" i="3"/>
  <c r="K3" i="3"/>
  <c r="G3" i="3"/>
  <c r="I2" i="3"/>
  <c r="Q2" i="3"/>
  <c r="O2" i="3"/>
  <c r="W2" i="3"/>
  <c r="U2" i="3"/>
  <c r="E2" i="3"/>
  <c r="M2" i="3"/>
  <c r="K2" i="3"/>
  <c r="S2" i="3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K32" i="3" l="1"/>
  <c r="K33" i="3" s="1"/>
  <c r="E46" i="3" s="1"/>
  <c r="G32" i="3"/>
  <c r="G33" i="3" s="1"/>
  <c r="E44" i="3" s="1"/>
  <c r="D45" i="1" s="1"/>
  <c r="U32" i="3"/>
  <c r="U33" i="3" s="1"/>
  <c r="E51" i="3" s="1"/>
  <c r="D41" i="1" s="1"/>
  <c r="W32" i="3"/>
  <c r="W33" i="3" s="1"/>
  <c r="E52" i="3" s="1"/>
  <c r="D48" i="1" s="1"/>
  <c r="S32" i="3"/>
  <c r="S33" i="3" s="1"/>
  <c r="E50" i="3" s="1"/>
  <c r="E32" i="3"/>
  <c r="E33" i="3" s="1"/>
  <c r="E43" i="3" s="1"/>
  <c r="D49" i="1" s="1"/>
  <c r="I32" i="3"/>
  <c r="I33" i="3" s="1"/>
  <c r="E45" i="3" s="1"/>
  <c r="D44" i="1" s="1"/>
  <c r="O32" i="3"/>
  <c r="O33" i="3" s="1"/>
  <c r="E48" i="3" s="1"/>
  <c r="D43" i="1" s="1"/>
  <c r="Q32" i="3"/>
  <c r="Q33" i="3" s="1"/>
  <c r="E49" i="3" s="1"/>
  <c r="D47" i="1" s="1"/>
  <c r="M32" i="3"/>
  <c r="M33" i="3" s="1"/>
  <c r="E47" i="3" s="1"/>
  <c r="D40" i="1"/>
  <c r="B48" i="1" l="1"/>
  <c r="C52" i="3"/>
  <c r="C51" i="3"/>
  <c r="C50" i="3"/>
  <c r="D42" i="1"/>
  <c r="E38" i="3"/>
  <c r="C49" i="3"/>
  <c r="C48" i="3"/>
  <c r="C43" i="3"/>
  <c r="D46" i="1"/>
  <c r="B41" i="1" s="1"/>
  <c r="C44" i="3"/>
  <c r="C45" i="3"/>
  <c r="C46" i="3"/>
  <c r="C47" i="3"/>
  <c r="B42" i="1" l="1"/>
  <c r="B46" i="1"/>
  <c r="B43" i="1"/>
  <c r="B47" i="1"/>
  <c r="B40" i="1"/>
  <c r="B49" i="1"/>
  <c r="B45" i="1"/>
  <c r="B4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<sst xmlns="http://schemas.openxmlformats.org/spreadsheetml/2006/main" count="697" uniqueCount="57">
  <si>
    <t>Archipel's Fiscale Stemwijzer TK 2023</t>
  </si>
  <si>
    <t>Stelling no.</t>
  </si>
  <si>
    <t xml:space="preserve">Luidt: </t>
  </si>
  <si>
    <t>Nou:</t>
  </si>
  <si>
    <t>VVD</t>
  </si>
  <si>
    <t>NSC</t>
  </si>
  <si>
    <t>GL/PvdA</t>
  </si>
  <si>
    <t>BBB</t>
  </si>
  <si>
    <t>PvdD</t>
  </si>
  <si>
    <t>D66</t>
  </si>
  <si>
    <t>SP</t>
  </si>
  <si>
    <t>CU</t>
  </si>
  <si>
    <t>CDA</t>
  </si>
  <si>
    <t>Volt</t>
  </si>
  <si>
    <t>Er moest eens een hoger toptarief in Box 1 van de Inkomstenbelasting gaan gelden.</t>
  </si>
  <si>
    <t>Ik blijf even zitten.</t>
  </si>
  <si>
    <t>Daar sta ik voor op.</t>
  </si>
  <si>
    <t>Het toeslagensysteem moet vervangen worden voor een systeem met minder bewegende delen, zoals één verzilverbare heffingskorting, één basisinkomen of één huidhoudtoelage.</t>
  </si>
  <si>
    <t>De 30%-regeling voor expats moest gewoon volledig worden afgeschaft.</t>
  </si>
  <si>
    <t>En als Nederlanders verhuizen, moeten ze gewoon door Nederland belast kunnen blijven - en bijvoorbeeld een bijheffing betalen tot aan het Nederlandse niveau.</t>
  </si>
  <si>
    <t>De hypotheekrente moet worden afgebouwd of zelfs afgeschaft. Klaar mee.</t>
  </si>
  <si>
    <t>Over aftrekposten gesproken: de MKB-winstvrijstelling kon wel eens wat minder.</t>
  </si>
  <si>
    <t>En wat Box 2 betreft: het toptarief kan nog wel een tikje meer omhoog dan we al hebben afgesproken.</t>
  </si>
  <si>
    <t>We moeten wat doen aan dat oppotten in Box 2, dus een vermogensbelasting die óók Box 2-vermogen meepakt invoeren, of een voorheffing op een forfaitair inkomen uit het Box 2-vermogen ofzo.</t>
  </si>
  <si>
    <t>In Box 3 moeten we een belasting heffen over het werkelijke rendement, in beginsel op vermogensaanwasbasis.</t>
  </si>
  <si>
    <t>Er moet een vermogensbelasting worden ingevoerd die ongeacht het inkomen uit dat vermogen verschuldigd is [kijk ik specifiek naar de wat grotere vermogens].</t>
  </si>
  <si>
    <t>Dan heel wat anders: het minimumloon moet naar minstens € 16/u.</t>
  </si>
  <si>
    <t>Dan kijken we naar bedrijven: het toptarief in de winstbelasting moet omhoog.</t>
  </si>
  <si>
    <t>En de verliesverrekeningsregels moet strakker; zo'n onbeperkte carry-forward van verliezen die je dan mag wegstrepen tegen 50% van je winst boven € 1m is te riant.</t>
  </si>
  <si>
    <t>We kappen met rulings.</t>
  </si>
  <si>
    <t>De vrijstelling van dividendbelasting bij de inkoop van eigen aandelen moet worden afgeschaft inderdaad.</t>
  </si>
  <si>
    <t>De earningsstrippingmaatregel moet ook strakker; tot 20% van je EBITDA boven €1m aan rente kunnen aftrekken is te gortig.</t>
  </si>
  <si>
    <t>Er moet een Windfall Tax komen; overwinsten door bedrijfsoneigen factoren moeten extra belast worden.</t>
  </si>
  <si>
    <t>En over Windfalls gesproken: de Bedrijfsopvolgingsregeling moet worden versoberd, misschien wel worden afgeschaft.</t>
  </si>
  <si>
    <t>Daarenboven moeten de tarieven in de successiewet omhoog - we hebben immers allemaal Sander en de Kloof gezien.</t>
  </si>
  <si>
    <t>Dan terug naar bedrijven: de Innovatiebox moet worden afgeschaft of versoberd. Slaat nergens op.</t>
  </si>
  <si>
    <t>En de bankenbelasting moet omhoog.</t>
  </si>
  <si>
    <t>Dan even hoe je naar je bedrijf of de bank gaat: er moet een vorm van rekeningrijden komen.</t>
  </si>
  <si>
    <t>En we moeten vliegen progressiever en misschien wel sowieso zwaarder gaan belasten.</t>
  </si>
  <si>
    <t>De belasting op CO2 moet aangezet: de tarieven moeten sneller stijgen en/of er moeten meer sectoren onder worden gebracht.</t>
  </si>
  <si>
    <t>Het tarief van de Energiebelasting moet omlaag.</t>
  </si>
  <si>
    <t>Vrijstellingen voor grootgebruikers in de Energie- en/of Leidingwaterbelasting moeten omlaag of eraf. Onzin.</t>
  </si>
  <si>
    <t>We moeten elektrisch rijden fiscaal stimuleren.</t>
  </si>
  <si>
    <t>Verder wordt het tijd voor een suikertaks.</t>
  </si>
  <si>
    <t>En een vlees- of slachttaks!</t>
  </si>
  <si>
    <t>En dan de echte splijtzwam: Btw op groente en fruit omlaag of eraf?</t>
  </si>
  <si>
    <t>Je hebt in deze questionnaire volgens ons de meeste gelijkenis met:</t>
  </si>
  <si>
    <t>Podiumplek:</t>
  </si>
  <si>
    <t>Partij:</t>
  </si>
  <si>
    <t>Gelijkenis:</t>
  </si>
  <si>
    <t>NB: deze stemwijzer is uiteraard vooral leuk bedoeld - lees zelf zeker alles na :)</t>
  </si>
  <si>
    <t>Response:</t>
  </si>
  <si>
    <t>Aantal gelijk:</t>
  </si>
  <si>
    <t>Percentage:</t>
  </si>
  <si>
    <t>Top 3</t>
  </si>
  <si>
    <t>Partij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</si>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</sst>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Tw Cen MT"/>
      <family val="2"/>
    </font>
    <font>
      <b/>
      <sz val="11"/>
      <color theme="0"/>
      <name val="Tw Cen MT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Tw Cen MT"/>
      <family val="2"/>
    </font>
    <font>
      <i/>
      <sz val="11"/>
      <color theme="0"/>
      <name val="Tw Cen MT"/>
      <family val="2"/>
    </font>
    <font>
      <b/>
      <sz val="14"/>
      <color theme="0"/>
      <name val="Tw Cen M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9115C"/>
        <bgColor indexed="64"/>
      </patternFill>
    </fill>
    <fill>
      <patternFill patternType="solid">
        <fgColor rgb="FF47C4D9"/>
        <bgColor indexed="64"/>
      </patternFill>
    </fill>
    <fill>
      <patternFill patternType="solid">
        <fgColor rgb="FF221961"/>
        <bgColor indexed="64"/>
      </patternFill>
    </fill>
  </fills>
  <borders count="35">
    <border>
      <left/>
      <right/>
      <top/>
      <bottom/>
      <diagonal/>
    </border>
    <border>
      <left style="thin">
        <color rgb="FF221961"/>
      </left>
      <right style="thin">
        <color rgb="FF221961"/>
      </right>
      <top style="thin">
        <color rgb="FF221961"/>
      </top>
      <bottom style="thin">
        <color rgb="FF221961"/>
      </bottom>
      <diagonal/>
    </border>
    <border>
      <left style="thin">
        <color rgb="FF221961"/>
      </left>
      <right style="thin">
        <color rgb="FF221961"/>
      </right>
      <top/>
      <bottom/>
      <diagonal/>
    </border>
    <border>
      <left/>
      <right style="thin">
        <color rgb="FF221961"/>
      </right>
      <top style="thin">
        <color rgb="FF221961"/>
      </top>
      <bottom style="thin">
        <color rgb="FF221961"/>
      </bottom>
      <diagonal/>
    </border>
    <border>
      <left style="thin">
        <color rgb="FF221961"/>
      </left>
      <right style="thin">
        <color rgb="FF221961"/>
      </right>
      <top/>
      <bottom style="thin">
        <color rgb="FF221961"/>
      </bottom>
      <diagonal/>
    </border>
    <border>
      <left/>
      <right/>
      <top/>
      <bottom style="thin">
        <color rgb="FF221961"/>
      </bottom>
      <diagonal/>
    </border>
    <border>
      <left/>
      <right/>
      <top style="thin">
        <color rgb="FF221961"/>
      </top>
      <bottom/>
      <diagonal/>
    </border>
    <border>
      <left style="thin">
        <color rgb="FF221961"/>
      </left>
      <right style="thin">
        <color rgb="FF221961"/>
      </right>
      <top style="thin">
        <color rgb="FF221961"/>
      </top>
      <bottom style="thin">
        <color rgb="FF47C4D9"/>
      </bottom>
      <diagonal/>
    </border>
    <border>
      <left style="thin">
        <color rgb="FF221961"/>
      </left>
      <right style="thin">
        <color rgb="FF221961"/>
      </right>
      <top style="thin">
        <color rgb="FF221961"/>
      </top>
      <bottom/>
      <diagonal/>
    </border>
    <border>
      <left style="thin">
        <color rgb="FF47C4D9"/>
      </left>
      <right style="thin">
        <color rgb="FF221961"/>
      </right>
      <top style="thin">
        <color rgb="FF47C4D9"/>
      </top>
      <bottom style="thin">
        <color rgb="FF221961"/>
      </bottom>
      <diagonal/>
    </border>
    <border>
      <left style="thin">
        <color rgb="FF221961"/>
      </left>
      <right style="thin">
        <color rgb="FF221961"/>
      </right>
      <top style="thin">
        <color rgb="FF47C4D9"/>
      </top>
      <bottom style="thin">
        <color rgb="FF221961"/>
      </bottom>
      <diagonal/>
    </border>
    <border>
      <left style="thin">
        <color rgb="FF221961"/>
      </left>
      <right style="thin">
        <color rgb="FF47C4D9"/>
      </right>
      <top style="thin">
        <color rgb="FF47C4D9"/>
      </top>
      <bottom style="thin">
        <color rgb="FF221961"/>
      </bottom>
      <diagonal/>
    </border>
    <border>
      <left style="thin">
        <color rgb="FF47C4D9"/>
      </left>
      <right style="thin">
        <color rgb="FF221961"/>
      </right>
      <top style="thin">
        <color rgb="FF221961"/>
      </top>
      <bottom style="thin">
        <color rgb="FF221961"/>
      </bottom>
      <diagonal/>
    </border>
    <border>
      <left style="thin">
        <color rgb="FF221961"/>
      </left>
      <right style="thin">
        <color rgb="FF47C4D9"/>
      </right>
      <top style="thin">
        <color rgb="FF221961"/>
      </top>
      <bottom style="thin">
        <color rgb="FF221961"/>
      </bottom>
      <diagonal/>
    </border>
    <border>
      <left style="thin">
        <color rgb="FF47C4D9"/>
      </left>
      <right style="thin">
        <color rgb="FF221961"/>
      </right>
      <top style="thin">
        <color rgb="FF221961"/>
      </top>
      <bottom style="thin">
        <color rgb="FF47C4D9"/>
      </bottom>
      <diagonal/>
    </border>
    <border>
      <left style="thin">
        <color rgb="FF221961"/>
      </left>
      <right style="thin">
        <color rgb="FF47C4D9"/>
      </right>
      <top style="thin">
        <color rgb="FF221961"/>
      </top>
      <bottom style="thin">
        <color rgb="FF47C4D9"/>
      </bottom>
      <diagonal/>
    </border>
    <border>
      <left/>
      <right/>
      <top style="thin">
        <color rgb="FF221961"/>
      </top>
      <bottom style="thin">
        <color rgb="FF221961"/>
      </bottom>
      <diagonal/>
    </border>
    <border>
      <left/>
      <right style="thin">
        <color rgb="FF221961"/>
      </right>
      <top style="thin">
        <color rgb="FF47C4D9"/>
      </top>
      <bottom style="thin">
        <color rgb="FF221961"/>
      </bottom>
      <diagonal/>
    </border>
    <border>
      <left/>
      <right style="thin">
        <color rgb="FF221961"/>
      </right>
      <top style="thin">
        <color rgb="FF221961"/>
      </top>
      <bottom style="thin">
        <color rgb="FF47C4D9"/>
      </bottom>
      <diagonal/>
    </border>
    <border>
      <left style="thin">
        <color rgb="FF221961"/>
      </left>
      <right/>
      <top style="thin">
        <color rgb="FF221961"/>
      </top>
      <bottom style="thin">
        <color rgb="FF221961"/>
      </bottom>
      <diagonal/>
    </border>
    <border>
      <left style="thin">
        <color rgb="FF221961"/>
      </left>
      <right/>
      <top/>
      <bottom style="thin">
        <color rgb="FF221961"/>
      </bottom>
      <diagonal/>
    </border>
    <border>
      <left style="thin">
        <color rgb="FF47C4D9"/>
      </left>
      <right/>
      <top/>
      <bottom/>
      <diagonal/>
    </border>
    <border>
      <left style="thin">
        <color rgb="FF47C4D9"/>
      </left>
      <right/>
      <top/>
      <bottom style="thin">
        <color rgb="FF47C4D9"/>
      </bottom>
      <diagonal/>
    </border>
    <border>
      <left/>
      <right/>
      <top/>
      <bottom style="thin">
        <color rgb="FF47C4D9"/>
      </bottom>
      <diagonal/>
    </border>
    <border>
      <left style="thin">
        <color rgb="FF47C4D9"/>
      </left>
      <right style="thin">
        <color rgb="FF221961"/>
      </right>
      <top/>
      <bottom style="thin">
        <color rgb="FF47C4D9"/>
      </bottom>
      <diagonal/>
    </border>
    <border>
      <left style="thin">
        <color rgb="FF221961"/>
      </left>
      <right style="thin">
        <color rgb="FF47C4D9"/>
      </right>
      <top/>
      <bottom style="thin">
        <color rgb="FF47C4D9"/>
      </bottom>
      <diagonal/>
    </border>
    <border>
      <left style="thin">
        <color rgb="FF47C4D9"/>
      </left>
      <right/>
      <top style="thin">
        <color rgb="FF47C4D9"/>
      </top>
      <bottom/>
      <diagonal/>
    </border>
    <border>
      <left/>
      <right/>
      <top style="thin">
        <color rgb="FF47C4D9"/>
      </top>
      <bottom/>
      <diagonal/>
    </border>
    <border>
      <left/>
      <right style="thin">
        <color rgb="FF47C4D9"/>
      </right>
      <top style="thin">
        <color rgb="FF47C4D9"/>
      </top>
      <bottom/>
      <diagonal/>
    </border>
    <border>
      <left/>
      <right style="thin">
        <color rgb="FF47C4D9"/>
      </right>
      <top/>
      <bottom/>
      <diagonal/>
    </border>
    <border>
      <left/>
      <right style="thin">
        <color rgb="FF47C4D9"/>
      </right>
      <top/>
      <bottom style="thin">
        <color rgb="FF47C4D9"/>
      </bottom>
      <diagonal/>
    </border>
    <border>
      <left style="thin">
        <color rgb="FF221961"/>
      </left>
      <right/>
      <top style="thin">
        <color rgb="FF221961"/>
      </top>
      <bottom style="thin">
        <color rgb="FF47C4D9"/>
      </bottom>
      <diagonal/>
    </border>
    <border>
      <left/>
      <right/>
      <top style="thin">
        <color rgb="FF221961"/>
      </top>
      <bottom style="thin">
        <color rgb="FF47C4D9"/>
      </bottom>
      <diagonal/>
    </border>
    <border>
      <left style="thin">
        <color rgb="FF47C4D9"/>
      </left>
      <right style="thin">
        <color rgb="FF221961"/>
      </right>
      <top/>
      <bottom/>
      <diagonal/>
    </border>
    <border>
      <left style="thin">
        <color rgb="FF221961"/>
      </left>
      <right style="thin">
        <color rgb="FF47C4D9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5" fillId="2" borderId="0" xfId="0" applyFont="1" applyFill="1"/>
    <xf numFmtId="9" fontId="5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2" borderId="16" xfId="0" applyFont="1" applyFill="1" applyBorder="1"/>
    <xf numFmtId="0" fontId="1" fillId="2" borderId="6" xfId="0" applyFont="1" applyFill="1" applyBorder="1"/>
    <xf numFmtId="0" fontId="1" fillId="2" borderId="17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8" xfId="0" applyFont="1" applyFill="1" applyBorder="1"/>
    <xf numFmtId="0" fontId="1" fillId="2" borderId="7" xfId="0" applyFont="1" applyFill="1" applyBorder="1"/>
    <xf numFmtId="0" fontId="1" fillId="2" borderId="15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5" fillId="2" borderId="21" xfId="0" applyFont="1" applyFill="1" applyBorder="1"/>
    <xf numFmtId="9" fontId="4" fillId="2" borderId="0" xfId="0" applyNumberFormat="1" applyFont="1" applyFill="1" applyAlignment="1">
      <alignment wrapText="1"/>
    </xf>
    <xf numFmtId="0" fontId="5" fillId="2" borderId="22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wrapText="1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1" fillId="2" borderId="29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wrapText="1"/>
    </xf>
    <xf numFmtId="0" fontId="1" fillId="2" borderId="23" xfId="0" applyFont="1" applyFill="1" applyBorder="1"/>
    <xf numFmtId="0" fontId="1" fillId="2" borderId="30" xfId="0" applyFont="1" applyFill="1" applyBorder="1"/>
    <xf numFmtId="0" fontId="2" fillId="2" borderId="27" xfId="0" applyFont="1" applyFill="1" applyBorder="1" applyAlignment="1">
      <alignment vertical="center"/>
    </xf>
    <xf numFmtId="0" fontId="1" fillId="3" borderId="8" xfId="0" applyFont="1" applyFill="1" applyBorder="1"/>
    <xf numFmtId="0" fontId="7" fillId="2" borderId="1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2" borderId="24" xfId="0" applyFont="1" applyFill="1" applyBorder="1"/>
    <xf numFmtId="9" fontId="1" fillId="2" borderId="25" xfId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5" fillId="4" borderId="21" xfId="0" applyFont="1" applyFill="1" applyBorder="1"/>
    <xf numFmtId="0" fontId="1" fillId="4" borderId="34" xfId="0" applyFont="1" applyFill="1" applyBorder="1"/>
    <xf numFmtId="0" fontId="5" fillId="4" borderId="22" xfId="0" applyFont="1" applyFill="1" applyBorder="1"/>
    <xf numFmtId="9" fontId="1" fillId="4" borderId="25" xfId="1" applyFont="1" applyFill="1" applyBorder="1"/>
    <xf numFmtId="0" fontId="8" fillId="2" borderId="9" xfId="0" applyFont="1" applyFill="1" applyBorder="1"/>
    <xf numFmtId="0" fontId="8" fillId="4" borderId="9" xfId="0" applyFont="1" applyFill="1" applyBorder="1"/>
    <xf numFmtId="0" fontId="9" fillId="2" borderId="1" xfId="2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</cellXfs>
  <cellStyles count="3">
    <cellStyle name="Hyperlink" xfId="2" builtinId="8"/>
    <cellStyle name="Procent" xfId="1" builtinId="5"/>
    <cellStyle name="Standaard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19115C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19115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19115C"/>
        </patternFill>
      </fill>
    </dxf>
    <dxf>
      <border outline="0">
        <right style="thin">
          <color rgb="FF221961"/>
        </right>
        <top style="thin">
          <color rgb="FF221961"/>
        </top>
        <bottom style="thin">
          <color rgb="FF221961"/>
        </bottom>
      </border>
    </dxf>
    <dxf>
      <border outline="0">
        <bottom style="thin">
          <color rgb="FF221961"/>
        </bottom>
      </border>
    </dxf>
  </dxfs>
  <tableStyles count="0" defaultTableStyle="TableStyleMedium2" defaultPivotStyle="PivotStyleLight16"/>
  <colors>
    <mruColors>
      <color rgb="FF221961"/>
      <color rgb="FF47C4D9"/>
      <color rgb="FF1911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5" Type="http://schemas.openxmlformats.org/officeDocument/2006/relationships/customXml" Target="../customXml/item3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openxmlformats.org/officeDocument/2006/relationships/customXml" Target="../customXml/item2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FD10C6-7423-4AEE-8B81-E2C502D7A794}" name="Tabel1" displayName="Tabel1" ref="B39:D49" totalsRowShown="0" headerRowBorderDxfId="4" tableBorderDxfId="3">
  <autoFilter ref="B39:D49" xr:uid="{D2FD10C6-7423-4AEE-8B81-E2C502D7A794}"/>
  <sortState xmlns:xlrd2="http://schemas.microsoft.com/office/spreadsheetml/2017/richdata2" ref="B40:D49">
    <sortCondition ref="C39:C49"/>
  </sortState>
  <tableColumns count="3">
    <tableColumn id="1" xr3:uid="{3E8690BC-7B24-4579-A8DA-9C54C27518BC}" name="Podiumplek:" dataDxfId="2">
      <calculatedColumnFormula>_xlfn.RANK.EQ(D40,D40:D49,0)</calculatedColumnFormula>
    </tableColumn>
    <tableColumn id="2" xr3:uid="{6C6CF12B-C91E-47C3-AAC1-62765A16F22E}" name="Partij:" dataDxfId="1"/>
    <tableColumn id="3" xr3:uid="{1FFE8861-B228-467C-9F1C-88D8CF3B0ACD}" name="Gelijkenis:" dataDxfId="0">
      <calculatedColumnFormula>Calculator!E43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peltaxadvice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315C-DD19-4BB5-AA36-AAF0F9D4DBA1}">
  <sheetPr>
    <pageSetUpPr fitToPage="1"/>
  </sheetPr>
  <dimension ref="A1:Y52"/>
  <sheetViews>
    <sheetView zoomScale="115" zoomScaleNormal="115" workbookViewId="0">
      <selection activeCell="AA6" sqref="AA6"/>
    </sheetView>
  </sheetViews>
  <sheetFormatPr defaultColWidth="9.1796875" defaultRowHeight="14" x14ac:dyDescent="0.3"/>
  <cols>
    <col min="1" max="1" width="9.1796875" style="1"/>
    <col min="2" max="2" width="12.26953125" style="4" customWidth="1"/>
    <col min="3" max="3" width="100.7265625" style="3" customWidth="1"/>
    <col min="4" max="4" width="12.7265625" style="9" customWidth="1"/>
    <col min="5" max="5" width="13.26953125" style="1" hidden="1" customWidth="1"/>
    <col min="6" max="6" width="12" style="1" hidden="1" customWidth="1"/>
    <col min="7" max="23" width="0" style="1" hidden="1" customWidth="1"/>
    <col min="24" max="16384" width="9.1796875" style="1"/>
  </cols>
  <sheetData>
    <row r="1" spans="1:25" x14ac:dyDescent="0.3">
      <c r="C1" s="56"/>
    </row>
    <row r="2" spans="1:25" ht="58.5" customHeight="1" x14ac:dyDescent="0.3">
      <c r="C2" s="71" t="e" vm="1">
        <v>#VALUE!</v>
      </c>
    </row>
    <row r="4" spans="1:25" ht="20" x14ac:dyDescent="0.3">
      <c r="A4" s="20"/>
      <c r="B4" s="74" t="s">
        <v>0</v>
      </c>
      <c r="C4" s="75"/>
      <c r="D4" s="7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5" x14ac:dyDescent="0.3">
      <c r="A5" s="23"/>
      <c r="B5" s="15" t="s">
        <v>1</v>
      </c>
      <c r="C5" s="16" t="s">
        <v>2</v>
      </c>
      <c r="D5" s="17" t="s">
        <v>3</v>
      </c>
      <c r="E5" s="26" t="s">
        <v>4</v>
      </c>
      <c r="F5" s="27"/>
      <c r="G5" s="27" t="s">
        <v>5</v>
      </c>
      <c r="H5" s="27"/>
      <c r="I5" s="27" t="s">
        <v>6</v>
      </c>
      <c r="J5" s="27"/>
      <c r="K5" s="27" t="s">
        <v>7</v>
      </c>
      <c r="L5" s="27"/>
      <c r="M5" s="27" t="s">
        <v>8</v>
      </c>
      <c r="N5" s="27"/>
      <c r="O5" s="27" t="s">
        <v>9</v>
      </c>
      <c r="P5" s="27"/>
      <c r="Q5" s="27" t="s">
        <v>10</v>
      </c>
      <c r="R5" s="27"/>
      <c r="S5" s="27" t="s">
        <v>11</v>
      </c>
      <c r="T5" s="27"/>
      <c r="U5" s="27" t="s">
        <v>12</v>
      </c>
      <c r="V5" s="27"/>
      <c r="W5" s="27" t="s">
        <v>13</v>
      </c>
      <c r="X5" s="28"/>
      <c r="Y5" s="10"/>
    </row>
    <row r="6" spans="1:25" ht="30" customHeight="1" x14ac:dyDescent="0.3">
      <c r="A6" s="24"/>
      <c r="B6" s="18">
        <v>1</v>
      </c>
      <c r="C6" s="2" t="s">
        <v>14</v>
      </c>
      <c r="D6" s="72"/>
      <c r="E6" s="10" t="s">
        <v>15</v>
      </c>
      <c r="G6" s="1" t="s">
        <v>15</v>
      </c>
      <c r="I6" s="1" t="s">
        <v>16</v>
      </c>
      <c r="K6" s="1" t="s">
        <v>15</v>
      </c>
      <c r="M6" s="1" t="s">
        <v>15</v>
      </c>
      <c r="O6" s="1" t="s">
        <v>16</v>
      </c>
      <c r="Q6" s="1" t="s">
        <v>15</v>
      </c>
      <c r="S6" s="1" t="s">
        <v>16</v>
      </c>
      <c r="U6" s="1" t="s">
        <v>16</v>
      </c>
      <c r="W6" s="1" t="s">
        <v>16</v>
      </c>
      <c r="X6" s="29"/>
      <c r="Y6" s="10"/>
    </row>
    <row r="7" spans="1:25" ht="30" customHeight="1" x14ac:dyDescent="0.3">
      <c r="A7" s="24"/>
      <c r="B7" s="18">
        <f>B6+1</f>
        <v>2</v>
      </c>
      <c r="C7" s="2" t="s">
        <v>17</v>
      </c>
      <c r="D7" s="72"/>
      <c r="E7" s="10" t="s">
        <v>16</v>
      </c>
      <c r="G7" s="1" t="s">
        <v>15</v>
      </c>
      <c r="I7" s="1" t="s">
        <v>15</v>
      </c>
      <c r="K7" s="1" t="s">
        <v>16</v>
      </c>
      <c r="M7" s="1" t="s">
        <v>15</v>
      </c>
      <c r="O7" s="1" t="s">
        <v>16</v>
      </c>
      <c r="Q7" s="1" t="s">
        <v>16</v>
      </c>
      <c r="S7" s="1" t="s">
        <v>16</v>
      </c>
      <c r="U7" s="1" t="s">
        <v>15</v>
      </c>
      <c r="W7" s="1" t="s">
        <v>16</v>
      </c>
      <c r="X7" s="29"/>
      <c r="Y7" s="10"/>
    </row>
    <row r="8" spans="1:25" ht="30" customHeight="1" x14ac:dyDescent="0.3">
      <c r="A8" s="24"/>
      <c r="B8" s="18">
        <f t="shared" ref="B8" si="0">B7+1</f>
        <v>3</v>
      </c>
      <c r="C8" s="2" t="s">
        <v>18</v>
      </c>
      <c r="D8" s="72"/>
      <c r="E8" s="10" t="s">
        <v>15</v>
      </c>
      <c r="G8" s="1" t="s">
        <v>15</v>
      </c>
      <c r="I8" s="1" t="s">
        <v>16</v>
      </c>
      <c r="K8" s="1" t="s">
        <v>15</v>
      </c>
      <c r="M8" s="1" t="s">
        <v>16</v>
      </c>
      <c r="O8" s="1" t="s">
        <v>15</v>
      </c>
      <c r="Q8" s="1" t="s">
        <v>16</v>
      </c>
      <c r="S8" s="1" t="s">
        <v>16</v>
      </c>
      <c r="U8" s="1" t="s">
        <v>15</v>
      </c>
      <c r="W8" s="1" t="s">
        <v>16</v>
      </c>
      <c r="X8" s="29"/>
      <c r="Y8" s="10"/>
    </row>
    <row r="9" spans="1:25" ht="30" customHeight="1" x14ac:dyDescent="0.3">
      <c r="A9" s="24"/>
      <c r="B9" s="18">
        <f>B8+1</f>
        <v>4</v>
      </c>
      <c r="C9" s="2" t="s">
        <v>19</v>
      </c>
      <c r="D9" s="72"/>
      <c r="E9" s="10" t="s">
        <v>15</v>
      </c>
      <c r="G9" s="1" t="s">
        <v>15</v>
      </c>
      <c r="I9" s="1" t="s">
        <v>16</v>
      </c>
      <c r="K9" s="1" t="s">
        <v>15</v>
      </c>
      <c r="M9" s="1" t="s">
        <v>15</v>
      </c>
      <c r="O9" s="1" t="s">
        <v>15</v>
      </c>
      <c r="Q9" s="1" t="s">
        <v>15</v>
      </c>
      <c r="S9" s="1" t="s">
        <v>16</v>
      </c>
      <c r="U9" s="1" t="s">
        <v>15</v>
      </c>
      <c r="W9" s="1" t="s">
        <v>16</v>
      </c>
      <c r="X9" s="29"/>
      <c r="Y9" s="10"/>
    </row>
    <row r="10" spans="1:25" ht="30" customHeight="1" x14ac:dyDescent="0.3">
      <c r="A10" s="24"/>
      <c r="B10" s="18">
        <f t="shared" ref="B10:B35" si="1">B9+1</f>
        <v>5</v>
      </c>
      <c r="C10" s="2" t="s">
        <v>20</v>
      </c>
      <c r="D10" s="72"/>
      <c r="E10" s="10" t="s">
        <v>15</v>
      </c>
      <c r="G10" s="1" t="s">
        <v>15</v>
      </c>
      <c r="I10" s="1" t="s">
        <v>16</v>
      </c>
      <c r="K10" s="1" t="s">
        <v>15</v>
      </c>
      <c r="M10" s="1" t="s">
        <v>16</v>
      </c>
      <c r="O10" s="1" t="s">
        <v>16</v>
      </c>
      <c r="Q10" s="1" t="s">
        <v>16</v>
      </c>
      <c r="S10" s="1" t="s">
        <v>16</v>
      </c>
      <c r="U10" s="1" t="s">
        <v>16</v>
      </c>
      <c r="W10" s="1" t="s">
        <v>16</v>
      </c>
      <c r="X10" s="29"/>
      <c r="Y10" s="10"/>
    </row>
    <row r="11" spans="1:25" ht="30" customHeight="1" x14ac:dyDescent="0.3">
      <c r="A11" s="24"/>
      <c r="B11" s="18">
        <f>B10+1</f>
        <v>6</v>
      </c>
      <c r="C11" s="2" t="s">
        <v>21</v>
      </c>
      <c r="D11" s="72"/>
      <c r="E11" s="10" t="s">
        <v>15</v>
      </c>
      <c r="G11" s="1" t="s">
        <v>15</v>
      </c>
      <c r="I11" s="1" t="s">
        <v>16</v>
      </c>
      <c r="K11" s="1" t="s">
        <v>15</v>
      </c>
      <c r="M11" s="1" t="s">
        <v>15</v>
      </c>
      <c r="O11" s="1" t="s">
        <v>16</v>
      </c>
      <c r="Q11" s="1" t="s">
        <v>15</v>
      </c>
      <c r="S11" s="1" t="s">
        <v>16</v>
      </c>
      <c r="U11" s="1" t="s">
        <v>16</v>
      </c>
      <c r="W11" s="1" t="s">
        <v>16</v>
      </c>
      <c r="X11" s="29"/>
      <c r="Y11" s="10"/>
    </row>
    <row r="12" spans="1:25" ht="30" customHeight="1" x14ac:dyDescent="0.3">
      <c r="A12" s="24"/>
      <c r="B12" s="18">
        <f>B11+1</f>
        <v>7</v>
      </c>
      <c r="C12" s="2" t="s">
        <v>22</v>
      </c>
      <c r="D12" s="72"/>
      <c r="E12" s="10" t="s">
        <v>15</v>
      </c>
      <c r="G12" s="1" t="s">
        <v>15</v>
      </c>
      <c r="I12" s="1" t="s">
        <v>16</v>
      </c>
      <c r="K12" s="1" t="s">
        <v>15</v>
      </c>
      <c r="M12" s="1" t="s">
        <v>15</v>
      </c>
      <c r="O12" s="1" t="s">
        <v>16</v>
      </c>
      <c r="Q12" s="1" t="s">
        <v>16</v>
      </c>
      <c r="S12" s="1" t="s">
        <v>16</v>
      </c>
      <c r="U12" s="1" t="s">
        <v>15</v>
      </c>
      <c r="W12" s="1" t="s">
        <v>15</v>
      </c>
      <c r="X12" s="29"/>
      <c r="Y12" s="10"/>
    </row>
    <row r="13" spans="1:25" ht="30" customHeight="1" x14ac:dyDescent="0.3">
      <c r="A13" s="24"/>
      <c r="B13" s="18">
        <f t="shared" si="1"/>
        <v>8</v>
      </c>
      <c r="C13" s="2" t="s">
        <v>23</v>
      </c>
      <c r="D13" s="72"/>
      <c r="E13" s="10" t="s">
        <v>15</v>
      </c>
      <c r="G13" s="1" t="s">
        <v>15</v>
      </c>
      <c r="I13" s="1" t="s">
        <v>16</v>
      </c>
      <c r="K13" s="1" t="s">
        <v>15</v>
      </c>
      <c r="M13" s="1" t="s">
        <v>15</v>
      </c>
      <c r="O13" s="1" t="s">
        <v>16</v>
      </c>
      <c r="Q13" s="1" t="s">
        <v>15</v>
      </c>
      <c r="S13" s="1" t="s">
        <v>15</v>
      </c>
      <c r="U13" s="1" t="s">
        <v>16</v>
      </c>
      <c r="W13" s="1" t="s">
        <v>15</v>
      </c>
      <c r="X13" s="29"/>
      <c r="Y13" s="10"/>
    </row>
    <row r="14" spans="1:25" ht="30" customHeight="1" x14ac:dyDescent="0.3">
      <c r="A14" s="24"/>
      <c r="B14" s="18">
        <f t="shared" si="1"/>
        <v>9</v>
      </c>
      <c r="C14" s="2" t="s">
        <v>24</v>
      </c>
      <c r="D14" s="72"/>
      <c r="E14" s="10" t="s">
        <v>15</v>
      </c>
      <c r="G14" s="1" t="s">
        <v>16</v>
      </c>
      <c r="I14" s="1" t="s">
        <v>16</v>
      </c>
      <c r="K14" s="1" t="s">
        <v>15</v>
      </c>
      <c r="M14" s="1" t="s">
        <v>15</v>
      </c>
      <c r="O14" s="1" t="s">
        <v>16</v>
      </c>
      <c r="Q14" s="1" t="s">
        <v>16</v>
      </c>
      <c r="S14" s="1" t="s">
        <v>16</v>
      </c>
      <c r="U14" s="1" t="s">
        <v>16</v>
      </c>
      <c r="W14" s="1" t="s">
        <v>16</v>
      </c>
      <c r="X14" s="29"/>
      <c r="Y14" s="10"/>
    </row>
    <row r="15" spans="1:25" ht="30" customHeight="1" x14ac:dyDescent="0.3">
      <c r="A15" s="24"/>
      <c r="B15" s="18">
        <f t="shared" si="1"/>
        <v>10</v>
      </c>
      <c r="C15" s="2" t="s">
        <v>25</v>
      </c>
      <c r="D15" s="72"/>
      <c r="E15" s="10" t="s">
        <v>15</v>
      </c>
      <c r="G15" s="1" t="s">
        <v>15</v>
      </c>
      <c r="I15" s="1" t="s">
        <v>16</v>
      </c>
      <c r="K15" s="1" t="s">
        <v>15</v>
      </c>
      <c r="M15" s="1" t="s">
        <v>16</v>
      </c>
      <c r="O15" s="1" t="s">
        <v>16</v>
      </c>
      <c r="Q15" s="1" t="s">
        <v>16</v>
      </c>
      <c r="S15" s="1" t="s">
        <v>16</v>
      </c>
      <c r="U15" s="1" t="s">
        <v>15</v>
      </c>
      <c r="W15" s="1" t="s">
        <v>16</v>
      </c>
      <c r="X15" s="29"/>
      <c r="Y15" s="10"/>
    </row>
    <row r="16" spans="1:25" ht="30" customHeight="1" x14ac:dyDescent="0.3">
      <c r="A16" s="24"/>
      <c r="B16" s="18">
        <f t="shared" si="1"/>
        <v>11</v>
      </c>
      <c r="C16" s="2" t="s">
        <v>26</v>
      </c>
      <c r="D16" s="72"/>
      <c r="E16" s="10" t="s">
        <v>15</v>
      </c>
      <c r="G16" s="1" t="s">
        <v>15</v>
      </c>
      <c r="I16" s="1" t="s">
        <v>16</v>
      </c>
      <c r="K16" s="1" t="s">
        <v>15</v>
      </c>
      <c r="M16" s="1" t="s">
        <v>16</v>
      </c>
      <c r="O16" s="1" t="s">
        <v>16</v>
      </c>
      <c r="Q16" s="1" t="s">
        <v>16</v>
      </c>
      <c r="S16" s="1" t="s">
        <v>16</v>
      </c>
      <c r="U16" s="1" t="s">
        <v>15</v>
      </c>
      <c r="W16" s="1" t="s">
        <v>15</v>
      </c>
      <c r="X16" s="29"/>
      <c r="Y16" s="10"/>
    </row>
    <row r="17" spans="1:25" ht="30" customHeight="1" x14ac:dyDescent="0.3">
      <c r="A17" s="24"/>
      <c r="B17" s="18">
        <f t="shared" si="1"/>
        <v>12</v>
      </c>
      <c r="C17" s="2" t="s">
        <v>27</v>
      </c>
      <c r="D17" s="72"/>
      <c r="E17" s="10" t="s">
        <v>15</v>
      </c>
      <c r="G17" s="1" t="s">
        <v>15</v>
      </c>
      <c r="I17" s="1" t="s">
        <v>16</v>
      </c>
      <c r="K17" s="1" t="s">
        <v>15</v>
      </c>
      <c r="M17" s="1" t="s">
        <v>16</v>
      </c>
      <c r="O17" s="1" t="s">
        <v>16</v>
      </c>
      <c r="Q17" s="1" t="s">
        <v>16</v>
      </c>
      <c r="S17" s="1" t="s">
        <v>15</v>
      </c>
      <c r="U17" s="1" t="s">
        <v>15</v>
      </c>
      <c r="W17" s="1" t="s">
        <v>15</v>
      </c>
      <c r="X17" s="29"/>
      <c r="Y17" s="10"/>
    </row>
    <row r="18" spans="1:25" ht="30" customHeight="1" x14ac:dyDescent="0.3">
      <c r="A18" s="24"/>
      <c r="B18" s="18">
        <f t="shared" si="1"/>
        <v>13</v>
      </c>
      <c r="C18" s="2" t="s">
        <v>28</v>
      </c>
      <c r="D18" s="72"/>
      <c r="E18" s="10" t="s">
        <v>16</v>
      </c>
      <c r="G18" s="1" t="s">
        <v>15</v>
      </c>
      <c r="I18" s="1" t="s">
        <v>16</v>
      </c>
      <c r="K18" s="1" t="s">
        <v>15</v>
      </c>
      <c r="M18" s="1" t="s">
        <v>15</v>
      </c>
      <c r="O18" s="1" t="s">
        <v>16</v>
      </c>
      <c r="Q18" s="1" t="s">
        <v>15</v>
      </c>
      <c r="S18" s="1" t="s">
        <v>16</v>
      </c>
      <c r="U18" s="1" t="s">
        <v>15</v>
      </c>
      <c r="W18" s="1" t="s">
        <v>15</v>
      </c>
      <c r="X18" s="29"/>
      <c r="Y18" s="10"/>
    </row>
    <row r="19" spans="1:25" ht="30" customHeight="1" x14ac:dyDescent="0.3">
      <c r="A19" s="24"/>
      <c r="B19" s="18">
        <f t="shared" si="1"/>
        <v>14</v>
      </c>
      <c r="C19" s="2" t="s">
        <v>29</v>
      </c>
      <c r="D19" s="72"/>
      <c r="E19" s="10" t="s">
        <v>15</v>
      </c>
      <c r="G19" s="1" t="s">
        <v>15</v>
      </c>
      <c r="I19" s="1" t="s">
        <v>15</v>
      </c>
      <c r="K19" s="1" t="s">
        <v>15</v>
      </c>
      <c r="M19" s="1" t="s">
        <v>15</v>
      </c>
      <c r="O19" s="1" t="s">
        <v>15</v>
      </c>
      <c r="Q19" s="1" t="s">
        <v>16</v>
      </c>
      <c r="S19" s="1" t="s">
        <v>15</v>
      </c>
      <c r="U19" s="1" t="s">
        <v>15</v>
      </c>
      <c r="W19" s="1" t="s">
        <v>15</v>
      </c>
      <c r="X19" s="29"/>
      <c r="Y19" s="10"/>
    </row>
    <row r="20" spans="1:25" ht="30" customHeight="1" x14ac:dyDescent="0.3">
      <c r="A20" s="24"/>
      <c r="B20" s="18">
        <f t="shared" si="1"/>
        <v>15</v>
      </c>
      <c r="C20" s="2" t="s">
        <v>30</v>
      </c>
      <c r="D20" s="72"/>
      <c r="E20" s="10" t="s">
        <v>15</v>
      </c>
      <c r="G20" s="1" t="s">
        <v>15</v>
      </c>
      <c r="I20" s="1" t="s">
        <v>16</v>
      </c>
      <c r="K20" s="1" t="s">
        <v>15</v>
      </c>
      <c r="M20" s="1" t="s">
        <v>15</v>
      </c>
      <c r="O20" s="1" t="s">
        <v>16</v>
      </c>
      <c r="Q20" s="1" t="s">
        <v>15</v>
      </c>
      <c r="S20" s="1" t="s">
        <v>16</v>
      </c>
      <c r="U20" s="1" t="s">
        <v>16</v>
      </c>
      <c r="W20" s="1" t="s">
        <v>15</v>
      </c>
      <c r="X20" s="29"/>
      <c r="Y20" s="10"/>
    </row>
    <row r="21" spans="1:25" ht="30" customHeight="1" x14ac:dyDescent="0.3">
      <c r="A21" s="24"/>
      <c r="B21" s="18">
        <f t="shared" si="1"/>
        <v>16</v>
      </c>
      <c r="C21" s="2" t="s">
        <v>31</v>
      </c>
      <c r="D21" s="72"/>
      <c r="E21" s="10" t="s">
        <v>15</v>
      </c>
      <c r="G21" s="1" t="s">
        <v>15</v>
      </c>
      <c r="I21" s="1" t="s">
        <v>16</v>
      </c>
      <c r="K21" s="1" t="s">
        <v>15</v>
      </c>
      <c r="M21" s="1" t="s">
        <v>15</v>
      </c>
      <c r="O21" s="1" t="s">
        <v>16</v>
      </c>
      <c r="Q21" s="1" t="s">
        <v>15</v>
      </c>
      <c r="S21" s="1" t="s">
        <v>16</v>
      </c>
      <c r="U21" s="1" t="s">
        <v>15</v>
      </c>
      <c r="W21" s="1" t="s">
        <v>15</v>
      </c>
      <c r="X21" s="29"/>
      <c r="Y21" s="10"/>
    </row>
    <row r="22" spans="1:25" ht="30" customHeight="1" x14ac:dyDescent="0.3">
      <c r="A22" s="24"/>
      <c r="B22" s="18">
        <f t="shared" si="1"/>
        <v>17</v>
      </c>
      <c r="C22" s="2" t="s">
        <v>32</v>
      </c>
      <c r="D22" s="72"/>
      <c r="E22" s="10" t="s">
        <v>15</v>
      </c>
      <c r="G22" s="1" t="s">
        <v>15</v>
      </c>
      <c r="I22" s="1" t="s">
        <v>16</v>
      </c>
      <c r="K22" s="1" t="s">
        <v>15</v>
      </c>
      <c r="M22" s="1" t="s">
        <v>16</v>
      </c>
      <c r="O22" s="1" t="s">
        <v>16</v>
      </c>
      <c r="Q22" s="1" t="s">
        <v>15</v>
      </c>
      <c r="S22" s="1" t="s">
        <v>16</v>
      </c>
      <c r="U22" s="1" t="s">
        <v>15</v>
      </c>
      <c r="W22" s="1" t="s">
        <v>15</v>
      </c>
      <c r="X22" s="29"/>
      <c r="Y22" s="10"/>
    </row>
    <row r="23" spans="1:25" ht="30" customHeight="1" x14ac:dyDescent="0.3">
      <c r="A23" s="24"/>
      <c r="B23" s="18">
        <f t="shared" si="1"/>
        <v>18</v>
      </c>
      <c r="C23" s="2" t="s">
        <v>33</v>
      </c>
      <c r="D23" s="72"/>
      <c r="E23" s="10" t="s">
        <v>15</v>
      </c>
      <c r="G23" s="1" t="s">
        <v>15</v>
      </c>
      <c r="I23" s="1" t="s">
        <v>16</v>
      </c>
      <c r="K23" s="1" t="s">
        <v>15</v>
      </c>
      <c r="M23" s="1" t="s">
        <v>16</v>
      </c>
      <c r="O23" s="1" t="s">
        <v>16</v>
      </c>
      <c r="Q23" s="1" t="s">
        <v>15</v>
      </c>
      <c r="S23" s="1" t="s">
        <v>15</v>
      </c>
      <c r="U23" s="1" t="s">
        <v>15</v>
      </c>
      <c r="W23" s="1" t="s">
        <v>16</v>
      </c>
      <c r="X23" s="29"/>
      <c r="Y23" s="10"/>
    </row>
    <row r="24" spans="1:25" ht="30" customHeight="1" x14ac:dyDescent="0.3">
      <c r="A24" s="24"/>
      <c r="B24" s="18">
        <f t="shared" si="1"/>
        <v>19</v>
      </c>
      <c r="C24" s="2" t="s">
        <v>34</v>
      </c>
      <c r="D24" s="72"/>
      <c r="E24" s="10" t="s">
        <v>15</v>
      </c>
      <c r="G24" s="1" t="s">
        <v>15</v>
      </c>
      <c r="I24" s="1" t="s">
        <v>16</v>
      </c>
      <c r="K24" s="1" t="s">
        <v>15</v>
      </c>
      <c r="M24" s="1" t="s">
        <v>16</v>
      </c>
      <c r="O24" s="1" t="s">
        <v>16</v>
      </c>
      <c r="Q24" s="1" t="s">
        <v>15</v>
      </c>
      <c r="S24" s="1" t="s">
        <v>16</v>
      </c>
      <c r="U24" s="1" t="s">
        <v>16</v>
      </c>
      <c r="W24" s="1" t="s">
        <v>16</v>
      </c>
      <c r="X24" s="29"/>
      <c r="Y24" s="10"/>
    </row>
    <row r="25" spans="1:25" ht="30" customHeight="1" x14ac:dyDescent="0.3">
      <c r="A25" s="24"/>
      <c r="B25" s="18">
        <f t="shared" si="1"/>
        <v>20</v>
      </c>
      <c r="C25" s="2" t="s">
        <v>35</v>
      </c>
      <c r="D25" s="72"/>
      <c r="E25" s="10" t="s">
        <v>15</v>
      </c>
      <c r="G25" s="1" t="s">
        <v>15</v>
      </c>
      <c r="I25" s="1" t="s">
        <v>16</v>
      </c>
      <c r="K25" s="1" t="s">
        <v>15</v>
      </c>
      <c r="M25" s="1" t="s">
        <v>15</v>
      </c>
      <c r="O25" s="1" t="s">
        <v>15</v>
      </c>
      <c r="Q25" s="1" t="s">
        <v>15</v>
      </c>
      <c r="S25" s="1" t="s">
        <v>15</v>
      </c>
      <c r="U25" s="1" t="s">
        <v>15</v>
      </c>
      <c r="W25" s="1" t="s">
        <v>16</v>
      </c>
      <c r="X25" s="29"/>
      <c r="Y25" s="10"/>
    </row>
    <row r="26" spans="1:25" ht="30" customHeight="1" x14ac:dyDescent="0.3">
      <c r="A26" s="24"/>
      <c r="B26" s="18">
        <f t="shared" si="1"/>
        <v>21</v>
      </c>
      <c r="C26" s="2" t="s">
        <v>36</v>
      </c>
      <c r="D26" s="72"/>
      <c r="E26" s="10" t="s">
        <v>15</v>
      </c>
      <c r="G26" s="1" t="s">
        <v>15</v>
      </c>
      <c r="I26" s="1" t="s">
        <v>16</v>
      </c>
      <c r="K26" s="1" t="s">
        <v>15</v>
      </c>
      <c r="M26" s="1" t="s">
        <v>15</v>
      </c>
      <c r="O26" s="1" t="s">
        <v>15</v>
      </c>
      <c r="Q26" s="1" t="s">
        <v>15</v>
      </c>
      <c r="S26" s="1" t="s">
        <v>16</v>
      </c>
      <c r="U26" s="1" t="s">
        <v>15</v>
      </c>
      <c r="W26" s="1" t="s">
        <v>15</v>
      </c>
      <c r="X26" s="29"/>
      <c r="Y26" s="10"/>
    </row>
    <row r="27" spans="1:25" ht="30" customHeight="1" x14ac:dyDescent="0.3">
      <c r="A27" s="24"/>
      <c r="B27" s="18">
        <f t="shared" si="1"/>
        <v>22</v>
      </c>
      <c r="C27" s="2" t="s">
        <v>37</v>
      </c>
      <c r="D27" s="72"/>
      <c r="E27" s="10" t="s">
        <v>16</v>
      </c>
      <c r="G27" s="1" t="s">
        <v>15</v>
      </c>
      <c r="I27" s="1" t="s">
        <v>16</v>
      </c>
      <c r="K27" s="1" t="s">
        <v>15</v>
      </c>
      <c r="M27" s="1" t="s">
        <v>16</v>
      </c>
      <c r="O27" s="1" t="s">
        <v>16</v>
      </c>
      <c r="Q27" s="1" t="s">
        <v>15</v>
      </c>
      <c r="S27" s="1" t="s">
        <v>16</v>
      </c>
      <c r="U27" s="1" t="s">
        <v>15</v>
      </c>
      <c r="W27" s="1" t="s">
        <v>16</v>
      </c>
      <c r="X27" s="29"/>
      <c r="Y27" s="10"/>
    </row>
    <row r="28" spans="1:25" ht="30" customHeight="1" x14ac:dyDescent="0.3">
      <c r="A28" s="24"/>
      <c r="B28" s="18">
        <f t="shared" si="1"/>
        <v>23</v>
      </c>
      <c r="C28" s="2" t="s">
        <v>38</v>
      </c>
      <c r="D28" s="72"/>
      <c r="E28" s="10" t="s">
        <v>15</v>
      </c>
      <c r="G28" s="1" t="s">
        <v>15</v>
      </c>
      <c r="I28" s="1" t="s">
        <v>16</v>
      </c>
      <c r="K28" s="1" t="s">
        <v>15</v>
      </c>
      <c r="M28" s="1" t="s">
        <v>16</v>
      </c>
      <c r="O28" s="1" t="s">
        <v>16</v>
      </c>
      <c r="Q28" s="1" t="s">
        <v>15</v>
      </c>
      <c r="S28" s="1" t="s">
        <v>16</v>
      </c>
      <c r="U28" s="1" t="s">
        <v>16</v>
      </c>
      <c r="W28" s="1" t="s">
        <v>16</v>
      </c>
      <c r="X28" s="29"/>
      <c r="Y28" s="10"/>
    </row>
    <row r="29" spans="1:25" ht="30" customHeight="1" x14ac:dyDescent="0.3">
      <c r="A29" s="24"/>
      <c r="B29" s="18">
        <f t="shared" si="1"/>
        <v>24</v>
      </c>
      <c r="C29" s="2" t="s">
        <v>39</v>
      </c>
      <c r="D29" s="72"/>
      <c r="E29" s="10" t="s">
        <v>15</v>
      </c>
      <c r="G29" s="1" t="s">
        <v>15</v>
      </c>
      <c r="I29" s="1" t="s">
        <v>16</v>
      </c>
      <c r="K29" s="1" t="s">
        <v>15</v>
      </c>
      <c r="M29" s="1" t="s">
        <v>16</v>
      </c>
      <c r="O29" s="1" t="s">
        <v>16</v>
      </c>
      <c r="Q29" s="1" t="s">
        <v>16</v>
      </c>
      <c r="S29" s="1" t="s">
        <v>15</v>
      </c>
      <c r="U29" s="1" t="s">
        <v>15</v>
      </c>
      <c r="W29" s="1" t="s">
        <v>16</v>
      </c>
      <c r="X29" s="29"/>
      <c r="Y29" s="10"/>
    </row>
    <row r="30" spans="1:25" ht="30" customHeight="1" x14ac:dyDescent="0.3">
      <c r="A30" s="24"/>
      <c r="B30" s="18">
        <f t="shared" si="1"/>
        <v>25</v>
      </c>
      <c r="C30" s="2" t="s">
        <v>40</v>
      </c>
      <c r="D30" s="72"/>
      <c r="E30" s="10" t="s">
        <v>16</v>
      </c>
      <c r="G30" s="1" t="s">
        <v>16</v>
      </c>
      <c r="I30" s="1" t="s">
        <v>16</v>
      </c>
      <c r="K30" s="1" t="s">
        <v>15</v>
      </c>
      <c r="M30" s="1" t="s">
        <v>15</v>
      </c>
      <c r="O30" s="1" t="s">
        <v>15</v>
      </c>
      <c r="Q30" s="1" t="s">
        <v>16</v>
      </c>
      <c r="S30" s="1" t="s">
        <v>16</v>
      </c>
      <c r="U30" s="1" t="s">
        <v>15</v>
      </c>
      <c r="W30" s="1" t="s">
        <v>15</v>
      </c>
      <c r="X30" s="29"/>
      <c r="Y30" s="10"/>
    </row>
    <row r="31" spans="1:25" ht="30" customHeight="1" x14ac:dyDescent="0.3">
      <c r="A31" s="24"/>
      <c r="B31" s="18">
        <f t="shared" si="1"/>
        <v>26</v>
      </c>
      <c r="C31" s="2" t="s">
        <v>41</v>
      </c>
      <c r="D31" s="72"/>
      <c r="E31" s="10" t="s">
        <v>16</v>
      </c>
      <c r="G31" s="1" t="s">
        <v>16</v>
      </c>
      <c r="I31" s="1" t="s">
        <v>16</v>
      </c>
      <c r="K31" s="1" t="s">
        <v>15</v>
      </c>
      <c r="M31" s="1" t="s">
        <v>16</v>
      </c>
      <c r="O31" s="1" t="s">
        <v>16</v>
      </c>
      <c r="Q31" s="1" t="s">
        <v>16</v>
      </c>
      <c r="S31" s="1" t="s">
        <v>16</v>
      </c>
      <c r="U31" s="1" t="s">
        <v>16</v>
      </c>
      <c r="W31" s="1" t="s">
        <v>16</v>
      </c>
      <c r="X31" s="29"/>
      <c r="Y31" s="10"/>
    </row>
    <row r="32" spans="1:25" ht="30" customHeight="1" x14ac:dyDescent="0.3">
      <c r="A32" s="24"/>
      <c r="B32" s="18">
        <f t="shared" si="1"/>
        <v>27</v>
      </c>
      <c r="C32" s="2" t="s">
        <v>42</v>
      </c>
      <c r="D32" s="72"/>
      <c r="E32" s="10" t="s">
        <v>16</v>
      </c>
      <c r="G32" s="1" t="s">
        <v>15</v>
      </c>
      <c r="I32" s="1" t="s">
        <v>16</v>
      </c>
      <c r="K32" s="1" t="s">
        <v>15</v>
      </c>
      <c r="M32" s="1" t="s">
        <v>15</v>
      </c>
      <c r="O32" s="1" t="s">
        <v>16</v>
      </c>
      <c r="Q32" s="1" t="s">
        <v>15</v>
      </c>
      <c r="S32" s="1" t="s">
        <v>15</v>
      </c>
      <c r="U32" s="1" t="s">
        <v>15</v>
      </c>
      <c r="W32" s="1" t="s">
        <v>15</v>
      </c>
      <c r="X32" s="29"/>
      <c r="Y32" s="10"/>
    </row>
    <row r="33" spans="1:25" ht="30" customHeight="1" x14ac:dyDescent="0.3">
      <c r="A33" s="24"/>
      <c r="B33" s="18">
        <f t="shared" si="1"/>
        <v>28</v>
      </c>
      <c r="C33" s="2" t="s">
        <v>43</v>
      </c>
      <c r="D33" s="72"/>
      <c r="E33" s="10" t="s">
        <v>15</v>
      </c>
      <c r="G33" s="1" t="s">
        <v>16</v>
      </c>
      <c r="I33" s="1" t="s">
        <v>15</v>
      </c>
      <c r="K33" s="1" t="s">
        <v>15</v>
      </c>
      <c r="M33" s="1" t="s">
        <v>16</v>
      </c>
      <c r="O33" s="1" t="s">
        <v>16</v>
      </c>
      <c r="Q33" s="1" t="s">
        <v>15</v>
      </c>
      <c r="S33" s="1" t="s">
        <v>16</v>
      </c>
      <c r="U33" s="1" t="s">
        <v>16</v>
      </c>
      <c r="W33" s="1" t="s">
        <v>16</v>
      </c>
      <c r="X33" s="29"/>
      <c r="Y33" s="10"/>
    </row>
    <row r="34" spans="1:25" ht="30" customHeight="1" x14ac:dyDescent="0.3">
      <c r="A34" s="24"/>
      <c r="B34" s="18">
        <f t="shared" si="1"/>
        <v>29</v>
      </c>
      <c r="C34" s="2" t="s">
        <v>44</v>
      </c>
      <c r="D34" s="72"/>
      <c r="E34" s="10" t="s">
        <v>15</v>
      </c>
      <c r="G34" s="1" t="s">
        <v>15</v>
      </c>
      <c r="I34" s="1" t="s">
        <v>15</v>
      </c>
      <c r="K34" s="1" t="s">
        <v>15</v>
      </c>
      <c r="M34" s="1" t="s">
        <v>16</v>
      </c>
      <c r="O34" s="1" t="s">
        <v>16</v>
      </c>
      <c r="Q34" s="1" t="s">
        <v>15</v>
      </c>
      <c r="S34" s="1" t="s">
        <v>16</v>
      </c>
      <c r="U34" s="1" t="s">
        <v>15</v>
      </c>
      <c r="W34" s="1" t="s">
        <v>16</v>
      </c>
      <c r="X34" s="29"/>
      <c r="Y34" s="10"/>
    </row>
    <row r="35" spans="1:25" ht="30" customHeight="1" x14ac:dyDescent="0.3">
      <c r="A35" s="25"/>
      <c r="B35" s="19">
        <f t="shared" si="1"/>
        <v>30</v>
      </c>
      <c r="C35" s="14" t="s">
        <v>45</v>
      </c>
      <c r="D35" s="73"/>
      <c r="E35" s="30" t="s">
        <v>15</v>
      </c>
      <c r="F35" s="31"/>
      <c r="G35" s="31" t="s">
        <v>15</v>
      </c>
      <c r="H35" s="31"/>
      <c r="I35" s="31" t="s">
        <v>16</v>
      </c>
      <c r="J35" s="31"/>
      <c r="K35" s="31" t="s">
        <v>15</v>
      </c>
      <c r="L35" s="31"/>
      <c r="M35" s="31" t="s">
        <v>16</v>
      </c>
      <c r="N35" s="31"/>
      <c r="O35" s="31" t="s">
        <v>16</v>
      </c>
      <c r="P35" s="31"/>
      <c r="Q35" s="31" t="s">
        <v>15</v>
      </c>
      <c r="R35" s="31"/>
      <c r="S35" s="31" t="s">
        <v>16</v>
      </c>
      <c r="T35" s="31"/>
      <c r="U35" s="31" t="s">
        <v>15</v>
      </c>
      <c r="V35" s="31"/>
      <c r="W35" s="31" t="s">
        <v>15</v>
      </c>
      <c r="X35" s="32"/>
      <c r="Y35" s="10"/>
    </row>
    <row r="36" spans="1:25" x14ac:dyDescent="0.3">
      <c r="A36" s="21"/>
      <c r="B36" s="35"/>
      <c r="C36" s="36"/>
      <c r="D36" s="3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5" x14ac:dyDescent="0.3">
      <c r="A37" s="33"/>
      <c r="B37" s="43"/>
      <c r="C37" s="54" t="s">
        <v>46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10"/>
    </row>
    <row r="38" spans="1:25" x14ac:dyDescent="0.3">
      <c r="A38" s="33"/>
      <c r="B38" s="47"/>
      <c r="C38" s="41"/>
      <c r="D38" s="4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48"/>
      <c r="Y38" s="10"/>
    </row>
    <row r="39" spans="1:25" x14ac:dyDescent="0.3">
      <c r="A39" s="34"/>
      <c r="B39" s="47" t="s">
        <v>47</v>
      </c>
      <c r="C39" s="41" t="s">
        <v>48</v>
      </c>
      <c r="D39" s="42" t="s">
        <v>49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48"/>
      <c r="Y39" s="10"/>
    </row>
    <row r="40" spans="1:25" ht="14.5" x14ac:dyDescent="0.35">
      <c r="A40" s="22"/>
      <c r="B40" s="38">
        <f t="shared" ref="B40:B49" si="2">_xlfn.RANK.EQ(D40,D40:D49,0)</f>
        <v>1</v>
      </c>
      <c r="C40" s="7" t="str">
        <f>Calculator!J1</f>
        <v>BBB</v>
      </c>
      <c r="D40" s="39">
        <f>Calculator!E46</f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48"/>
      <c r="Y40" s="10"/>
    </row>
    <row r="41" spans="1:25" ht="14.5" x14ac:dyDescent="0.35">
      <c r="A41" s="22"/>
      <c r="B41" s="38">
        <f t="shared" si="2"/>
        <v>1</v>
      </c>
      <c r="C41" s="7" t="str">
        <f>Calculator!T1</f>
        <v>CDA</v>
      </c>
      <c r="D41" s="39">
        <f>Calculator!E51</f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48"/>
      <c r="Y41" s="10"/>
    </row>
    <row r="42" spans="1:25" ht="14.5" x14ac:dyDescent="0.35">
      <c r="A42" s="22"/>
      <c r="B42" s="38">
        <f t="shared" si="2"/>
        <v>1</v>
      </c>
      <c r="C42" s="7" t="str">
        <f>Calculator!R1</f>
        <v>CU</v>
      </c>
      <c r="D42" s="39">
        <f>Calculator!E50</f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48"/>
      <c r="Y42" s="10"/>
    </row>
    <row r="43" spans="1:25" ht="14.5" x14ac:dyDescent="0.35">
      <c r="A43" s="22"/>
      <c r="B43" s="38">
        <f t="shared" si="2"/>
        <v>1</v>
      </c>
      <c r="C43" s="7" t="str">
        <f>Calculator!N1</f>
        <v>D66</v>
      </c>
      <c r="D43" s="39">
        <f>Calculator!E48</f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48"/>
      <c r="Y43" s="10"/>
    </row>
    <row r="44" spans="1:25" ht="14.5" x14ac:dyDescent="0.35">
      <c r="A44" s="22"/>
      <c r="B44" s="38">
        <f t="shared" si="2"/>
        <v>1</v>
      </c>
      <c r="C44" s="7" t="str">
        <f>Calculator!H1</f>
        <v>GL/PvdA</v>
      </c>
      <c r="D44" s="39">
        <f>Calculator!E45</f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8"/>
      <c r="Y44" s="10"/>
    </row>
    <row r="45" spans="1:25" ht="14.5" x14ac:dyDescent="0.35">
      <c r="A45" s="22"/>
      <c r="B45" s="38">
        <f t="shared" si="2"/>
        <v>1</v>
      </c>
      <c r="C45" s="7" t="str">
        <f>Calculator!F1</f>
        <v>NSC</v>
      </c>
      <c r="D45" s="39">
        <f>Calculator!E44</f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48"/>
      <c r="Y45" s="10"/>
    </row>
    <row r="46" spans="1:25" ht="14.5" x14ac:dyDescent="0.35">
      <c r="A46" s="22"/>
      <c r="B46" s="38">
        <f t="shared" si="2"/>
        <v>1</v>
      </c>
      <c r="C46" s="7" t="str">
        <f>Calculator!L1</f>
        <v>PvdD</v>
      </c>
      <c r="D46" s="39">
        <f>Calculator!E47</f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48"/>
      <c r="Y46" s="10"/>
    </row>
    <row r="47" spans="1:25" ht="14.5" x14ac:dyDescent="0.35">
      <c r="A47" s="22"/>
      <c r="B47" s="38">
        <f t="shared" si="2"/>
        <v>1</v>
      </c>
      <c r="C47" s="7" t="str">
        <f>Calculator!P1</f>
        <v>SP</v>
      </c>
      <c r="D47" s="39">
        <f>Calculator!E49</f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48"/>
      <c r="Y47" s="10"/>
    </row>
    <row r="48" spans="1:25" ht="14.5" x14ac:dyDescent="0.35">
      <c r="A48" s="22"/>
      <c r="B48" s="38">
        <f t="shared" si="2"/>
        <v>1</v>
      </c>
      <c r="C48" s="7" t="str">
        <f>Calculator!V1</f>
        <v>Volt</v>
      </c>
      <c r="D48" s="39">
        <f>Calculator!E52</f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48"/>
      <c r="Y48" s="10"/>
    </row>
    <row r="49" spans="1:25" ht="14.5" x14ac:dyDescent="0.35">
      <c r="A49" s="22"/>
      <c r="B49" s="38">
        <f t="shared" si="2"/>
        <v>1</v>
      </c>
      <c r="C49" s="7" t="str">
        <f>Calculator!D1</f>
        <v>VVD</v>
      </c>
      <c r="D49" s="39">
        <f>Calculator!E43</f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8"/>
      <c r="Y49" s="10"/>
    </row>
    <row r="50" spans="1:25" x14ac:dyDescent="0.3">
      <c r="A50" s="34"/>
      <c r="B50" s="49"/>
      <c r="C50" s="5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3"/>
      <c r="Y50" s="10"/>
    </row>
    <row r="51" spans="1:25" x14ac:dyDescent="0.3">
      <c r="B51" s="11"/>
      <c r="C51" s="12"/>
      <c r="D51" s="1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5" x14ac:dyDescent="0.3">
      <c r="C52" s="56" t="s">
        <v>50</v>
      </c>
    </row>
  </sheetData>
  <sheetProtection algorithmName="SHA-512" hashValue="gcsisIcCIMJN7YlcZEO6+HnPxKNvHzYXTgEkeBRcGVRAq0b4kX8NpmawbppEmOg/Cc93zh1OGDzEh+qcYh2iMw==" saltValue="PNOYDvLCjOfuxKSd3zgg/w==" spinCount="100000" sheet="1" objects="1" scenarios="1"/>
  <mergeCells count="1">
    <mergeCell ref="B4:D4"/>
  </mergeCells>
  <hyperlinks>
    <hyperlink ref="C2" r:id="rId1" display="http://www.archipeltaxadvice.nl/" xr:uid="{D1234D82-0EE5-4908-AA7F-14102EB73E5D}"/>
  </hyperlinks>
  <pageMargins left="0.7" right="0.7" top="0.75" bottom="0.75" header="0.3" footer="0.3"/>
  <pageSetup paperSize="9" scale="57" fitToHeight="0" orientation="portrait" horizontalDpi="0" verticalDpi="0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C57B4-04CD-4571-977D-FA4B2C2C6421}">
          <x14:formula1>
            <xm:f>'Formatting Sheet'!$A$1:$A$2</xm:f>
          </x14:formula1>
          <xm:sqref>D6:W35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2B3A-D28F-4668-A535-4BCC0C6CA1C2}">
  <dimension ref="A1:A2"/>
  <sheetViews>
    <sheetView workbookViewId="0">
      <selection activeCell="D11" sqref="D11"/>
    </sheetView>
  </sheetViews>
  <sheetFormatPr defaultRowHeight="14.5" x14ac:dyDescent="0.35"/>
  <sheetData>
    <row r="1" spans="1:1" x14ac:dyDescent="0.35">
      <c r="A1" t="s">
        <v>16</v>
      </c>
    </row>
    <row r="2" spans="1:1" x14ac:dyDescent="0.35">
      <c r="A2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3F6B-78B3-4B54-8EC1-E67F38AD229A}">
  <dimension ref="A1:W52"/>
  <sheetViews>
    <sheetView tabSelected="1" topLeftCell="G10" zoomScale="80" zoomScaleNormal="80" workbookViewId="0">
      <selection activeCell="M17" sqref="M17"/>
    </sheetView>
  </sheetViews>
  <sheetFormatPr defaultColWidth="9.1796875" defaultRowHeight="14.5" x14ac:dyDescent="0.35"/>
  <cols>
    <col min="1" max="1" width="3.26953125" style="7" bestFit="1" customWidth="1"/>
    <col min="2" max="2" width="79.7265625" style="7" customWidth="1"/>
    <col min="3" max="3" width="9.1796875" style="7"/>
    <col min="4" max="4" width="18.453125" style="7" bestFit="1" customWidth="1"/>
    <col min="5" max="5" width="11.54296875" style="7" customWidth="1"/>
    <col min="6" max="6" width="18.453125" style="7" bestFit="1" customWidth="1"/>
    <col min="7" max="7" width="10" style="7" bestFit="1" customWidth="1"/>
    <col min="8" max="8" width="18.453125" style="7" bestFit="1" customWidth="1"/>
    <col min="9" max="9" width="10" style="7" bestFit="1" customWidth="1"/>
    <col min="10" max="10" width="18.453125" style="7" bestFit="1" customWidth="1"/>
    <col min="11" max="11" width="10" style="7" bestFit="1" customWidth="1"/>
    <col min="12" max="12" width="18.453125" style="7" bestFit="1" customWidth="1"/>
    <col min="13" max="13" width="10" style="7" bestFit="1" customWidth="1"/>
    <col min="14" max="14" width="18.453125" style="7" bestFit="1" customWidth="1"/>
    <col min="15" max="15" width="10" style="7" bestFit="1" customWidth="1"/>
    <col min="16" max="16" width="18.453125" style="7" bestFit="1" customWidth="1"/>
    <col min="17" max="17" width="10" style="7" bestFit="1" customWidth="1"/>
    <col min="18" max="18" width="18.453125" style="7" bestFit="1" customWidth="1"/>
    <col min="19" max="19" width="10" style="7" bestFit="1" customWidth="1"/>
    <col min="20" max="20" width="18.453125" style="7" bestFit="1" customWidth="1"/>
    <col min="21" max="21" width="10" style="7" bestFit="1" customWidth="1"/>
    <col min="22" max="22" width="18.453125" style="7" bestFit="1" customWidth="1"/>
    <col min="23" max="23" width="10" style="7" bestFit="1" customWidth="1"/>
    <col min="24" max="16384" width="9.1796875" style="7"/>
  </cols>
  <sheetData>
    <row r="1" spans="1:23" ht="18" x14ac:dyDescent="0.4">
      <c r="C1" s="7" t="s">
        <v>51</v>
      </c>
      <c r="D1" s="69" t="s">
        <v>4</v>
      </c>
      <c r="E1" s="28"/>
      <c r="F1" s="70" t="s">
        <v>5</v>
      </c>
      <c r="G1" s="62"/>
      <c r="H1" s="69" t="s">
        <v>6</v>
      </c>
      <c r="I1" s="28"/>
      <c r="J1" s="70" t="s">
        <v>7</v>
      </c>
      <c r="K1" s="62"/>
      <c r="L1" s="69" t="s">
        <v>8</v>
      </c>
      <c r="M1" s="28"/>
      <c r="N1" s="70" t="s">
        <v>9</v>
      </c>
      <c r="O1" s="62"/>
      <c r="P1" s="69" t="s">
        <v>10</v>
      </c>
      <c r="Q1" s="28"/>
      <c r="R1" s="70" t="s">
        <v>11</v>
      </c>
      <c r="S1" s="62"/>
      <c r="T1" s="70" t="s">
        <v>12</v>
      </c>
      <c r="U1" s="62"/>
      <c r="V1" s="69" t="s">
        <v>13</v>
      </c>
      <c r="W1" s="28"/>
    </row>
    <row r="2" spans="1:23" x14ac:dyDescent="0.35">
      <c r="A2" s="5">
        <v>1</v>
      </c>
      <c r="B2" s="2" t="s">
        <v>14</v>
      </c>
      <c r="C2" s="7">
        <f>Questionnaire!D6</f>
        <v>0</v>
      </c>
      <c r="D2" s="57" t="s">
        <v>15</v>
      </c>
      <c r="E2" s="29" t="b">
        <f>EXACT(D2,$C2)</f>
        <v>0</v>
      </c>
      <c r="F2" s="63" t="s">
        <v>15</v>
      </c>
      <c r="G2" s="64" t="b">
        <f>EXACT(F2,$C2)</f>
        <v>0</v>
      </c>
      <c r="H2" s="57" t="s">
        <v>16</v>
      </c>
      <c r="I2" s="29" t="b">
        <f>EXACT(H2,$C2)</f>
        <v>0</v>
      </c>
      <c r="J2" s="63" t="s">
        <v>15</v>
      </c>
      <c r="K2" s="64" t="b">
        <f>EXACT(J2,$C2)</f>
        <v>0</v>
      </c>
      <c r="L2" s="57" t="s">
        <v>16</v>
      </c>
      <c r="M2" s="29" t="b">
        <f>EXACT(L2,$C2)</f>
        <v>0</v>
      </c>
      <c r="N2" s="63" t="s">
        <v>16</v>
      </c>
      <c r="O2" s="64" t="b">
        <f>EXACT(N2,$C2)</f>
        <v>0</v>
      </c>
      <c r="P2" s="57" t="s">
        <v>15</v>
      </c>
      <c r="Q2" s="29" t="b">
        <f>EXACT(P2,$C2)</f>
        <v>0</v>
      </c>
      <c r="R2" s="63" t="s">
        <v>16</v>
      </c>
      <c r="S2" s="64" t="b">
        <f>EXACT(R2,$C2)</f>
        <v>0</v>
      </c>
      <c r="T2" s="63" t="s">
        <v>16</v>
      </c>
      <c r="U2" s="64" t="b">
        <f>EXACT(T2,$C2)</f>
        <v>0</v>
      </c>
      <c r="V2" s="57" t="s">
        <v>16</v>
      </c>
      <c r="W2" s="29" t="b">
        <f>EXACT(V2,$C2)</f>
        <v>0</v>
      </c>
    </row>
    <row r="3" spans="1:23" ht="28" x14ac:dyDescent="0.35">
      <c r="A3" s="5">
        <f>A2+1</f>
        <v>2</v>
      </c>
      <c r="B3" s="2" t="s">
        <v>17</v>
      </c>
      <c r="C3" s="7">
        <f>Questionnaire!D7</f>
        <v>0</v>
      </c>
      <c r="D3" s="57" t="s">
        <v>16</v>
      </c>
      <c r="E3" s="29" t="b">
        <f t="shared" ref="E3:G31" si="0">EXACT(D3,$C3)</f>
        <v>0</v>
      </c>
      <c r="F3" s="63" t="s">
        <v>15</v>
      </c>
      <c r="G3" s="64" t="b">
        <f t="shared" si="0"/>
        <v>0</v>
      </c>
      <c r="H3" s="57" t="s">
        <v>15</v>
      </c>
      <c r="I3" s="29" t="b">
        <f t="shared" ref="I3" si="1">EXACT(H3,$C3)</f>
        <v>0</v>
      </c>
      <c r="J3" s="63" t="s">
        <v>16</v>
      </c>
      <c r="K3" s="64" t="b">
        <f t="shared" ref="K3" si="2">EXACT(J3,$C3)</f>
        <v>0</v>
      </c>
      <c r="L3" s="57" t="s">
        <v>16</v>
      </c>
      <c r="M3" s="29" t="b">
        <f t="shared" ref="M3" si="3">EXACT(L3,$C3)</f>
        <v>0</v>
      </c>
      <c r="N3" s="63" t="s">
        <v>16</v>
      </c>
      <c r="O3" s="64" t="b">
        <f t="shared" ref="O3" si="4">EXACT(N3,$C3)</f>
        <v>0</v>
      </c>
      <c r="P3" s="57" t="s">
        <v>16</v>
      </c>
      <c r="Q3" s="29" t="b">
        <f t="shared" ref="Q3" si="5">EXACT(P3,$C3)</f>
        <v>0</v>
      </c>
      <c r="R3" s="63" t="s">
        <v>16</v>
      </c>
      <c r="S3" s="64" t="b">
        <f t="shared" ref="S3" si="6">EXACT(R3,$C3)</f>
        <v>0</v>
      </c>
      <c r="T3" s="63" t="s">
        <v>15</v>
      </c>
      <c r="U3" s="64" t="b">
        <f t="shared" ref="U3" si="7">EXACT(T3,$C3)</f>
        <v>0</v>
      </c>
      <c r="V3" s="57" t="s">
        <v>16</v>
      </c>
      <c r="W3" s="29" t="b">
        <f t="shared" ref="W3" si="8">EXACT(V3,$C3)</f>
        <v>0</v>
      </c>
    </row>
    <row r="4" spans="1:23" x14ac:dyDescent="0.35">
      <c r="A4" s="5">
        <f t="shared" ref="A4" si="9">A3+1</f>
        <v>3</v>
      </c>
      <c r="B4" s="2" t="s">
        <v>18</v>
      </c>
      <c r="C4" s="7">
        <f>Questionnaire!D8</f>
        <v>0</v>
      </c>
      <c r="D4" s="57" t="s">
        <v>15</v>
      </c>
      <c r="E4" s="29" t="b">
        <f t="shared" si="0"/>
        <v>0</v>
      </c>
      <c r="F4" s="63" t="s">
        <v>15</v>
      </c>
      <c r="G4" s="64" t="b">
        <f t="shared" si="0"/>
        <v>0</v>
      </c>
      <c r="H4" s="57" t="s">
        <v>16</v>
      </c>
      <c r="I4" s="29" t="b">
        <f t="shared" ref="I4" si="10">EXACT(H4,$C4)</f>
        <v>0</v>
      </c>
      <c r="J4" s="63" t="s">
        <v>15</v>
      </c>
      <c r="K4" s="64" t="b">
        <f t="shared" ref="K4" si="11">EXACT(J4,$C4)</f>
        <v>0</v>
      </c>
      <c r="L4" s="57" t="s">
        <v>16</v>
      </c>
      <c r="M4" s="29" t="b">
        <f t="shared" ref="M4" si="12">EXACT(L4,$C4)</f>
        <v>0</v>
      </c>
      <c r="N4" s="63" t="s">
        <v>15</v>
      </c>
      <c r="O4" s="64" t="b">
        <f t="shared" ref="O4" si="13">EXACT(N4,$C4)</f>
        <v>0</v>
      </c>
      <c r="P4" s="57" t="s">
        <v>16</v>
      </c>
      <c r="Q4" s="29" t="b">
        <f t="shared" ref="Q4" si="14">EXACT(P4,$C4)</f>
        <v>0</v>
      </c>
      <c r="R4" s="63" t="s">
        <v>16</v>
      </c>
      <c r="S4" s="64" t="b">
        <f t="shared" ref="S4" si="15">EXACT(R4,$C4)</f>
        <v>0</v>
      </c>
      <c r="T4" s="63" t="s">
        <v>15</v>
      </c>
      <c r="U4" s="64" t="b">
        <f t="shared" ref="U4" si="16">EXACT(T4,$C4)</f>
        <v>0</v>
      </c>
      <c r="V4" s="57" t="s">
        <v>16</v>
      </c>
      <c r="W4" s="29" t="b">
        <f t="shared" ref="W4" si="17">EXACT(V4,$C4)</f>
        <v>0</v>
      </c>
    </row>
    <row r="5" spans="1:23" ht="28" x14ac:dyDescent="0.35">
      <c r="A5" s="5">
        <f>A4+1</f>
        <v>4</v>
      </c>
      <c r="B5" s="2" t="s">
        <v>19</v>
      </c>
      <c r="C5" s="7">
        <f>Questionnaire!D9</f>
        <v>0</v>
      </c>
      <c r="D5" s="57" t="s">
        <v>15</v>
      </c>
      <c r="E5" s="29" t="b">
        <f t="shared" si="0"/>
        <v>0</v>
      </c>
      <c r="F5" s="63" t="s">
        <v>15</v>
      </c>
      <c r="G5" s="64" t="b">
        <f t="shared" si="0"/>
        <v>0</v>
      </c>
      <c r="H5" s="57" t="s">
        <v>16</v>
      </c>
      <c r="I5" s="29" t="b">
        <f t="shared" ref="I5" si="18">EXACT(H5,$C5)</f>
        <v>0</v>
      </c>
      <c r="J5" s="63" t="s">
        <v>15</v>
      </c>
      <c r="K5" s="64" t="b">
        <f t="shared" ref="K5" si="19">EXACT(J5,$C5)</f>
        <v>0</v>
      </c>
      <c r="L5" s="57" t="s">
        <v>15</v>
      </c>
      <c r="M5" s="29" t="b">
        <f t="shared" ref="M5" si="20">EXACT(L5,$C5)</f>
        <v>0</v>
      </c>
      <c r="N5" s="63" t="s">
        <v>15</v>
      </c>
      <c r="O5" s="64" t="b">
        <f t="shared" ref="O5" si="21">EXACT(N5,$C5)</f>
        <v>0</v>
      </c>
      <c r="P5" s="57" t="s">
        <v>15</v>
      </c>
      <c r="Q5" s="29" t="b">
        <f t="shared" ref="Q5" si="22">EXACT(P5,$C5)</f>
        <v>0</v>
      </c>
      <c r="R5" s="63" t="s">
        <v>16</v>
      </c>
      <c r="S5" s="64" t="b">
        <f t="shared" ref="S5" si="23">EXACT(R5,$C5)</f>
        <v>0</v>
      </c>
      <c r="T5" s="63" t="s">
        <v>15</v>
      </c>
      <c r="U5" s="64" t="b">
        <f t="shared" ref="U5" si="24">EXACT(T5,$C5)</f>
        <v>0</v>
      </c>
      <c r="V5" s="57" t="s">
        <v>16</v>
      </c>
      <c r="W5" s="29" t="b">
        <f t="shared" ref="W5" si="25">EXACT(V5,$C5)</f>
        <v>0</v>
      </c>
    </row>
    <row r="6" spans="1:23" x14ac:dyDescent="0.35">
      <c r="A6" s="5">
        <f t="shared" ref="A6:A31" si="26">A5+1</f>
        <v>5</v>
      </c>
      <c r="B6" s="2" t="s">
        <v>20</v>
      </c>
      <c r="C6" s="7">
        <f>Questionnaire!D10</f>
        <v>0</v>
      </c>
      <c r="D6" s="57" t="s">
        <v>15</v>
      </c>
      <c r="E6" s="29" t="b">
        <f t="shared" si="0"/>
        <v>0</v>
      </c>
      <c r="F6" s="63" t="s">
        <v>15</v>
      </c>
      <c r="G6" s="64" t="b">
        <f t="shared" si="0"/>
        <v>0</v>
      </c>
      <c r="H6" s="57" t="s">
        <v>16</v>
      </c>
      <c r="I6" s="29" t="b">
        <f t="shared" ref="I6" si="27">EXACT(H6,$C6)</f>
        <v>0</v>
      </c>
      <c r="J6" s="63" t="s">
        <v>15</v>
      </c>
      <c r="K6" s="64" t="b">
        <f t="shared" ref="K6" si="28">EXACT(J6,$C6)</f>
        <v>0</v>
      </c>
      <c r="L6" s="57" t="s">
        <v>16</v>
      </c>
      <c r="M6" s="29" t="b">
        <f t="shared" ref="M6" si="29">EXACT(L6,$C6)</f>
        <v>0</v>
      </c>
      <c r="N6" s="63" t="s">
        <v>16</v>
      </c>
      <c r="O6" s="64" t="b">
        <f t="shared" ref="O6" si="30">EXACT(N6,$C6)</f>
        <v>0</v>
      </c>
      <c r="P6" s="57" t="s">
        <v>16</v>
      </c>
      <c r="Q6" s="29" t="b">
        <f t="shared" ref="Q6" si="31">EXACT(P6,$C6)</f>
        <v>0</v>
      </c>
      <c r="R6" s="63" t="s">
        <v>16</v>
      </c>
      <c r="S6" s="64" t="b">
        <f t="shared" ref="S6" si="32">EXACT(R6,$C6)</f>
        <v>0</v>
      </c>
      <c r="T6" s="63" t="s">
        <v>16</v>
      </c>
      <c r="U6" s="64" t="b">
        <f t="shared" ref="U6" si="33">EXACT(T6,$C6)</f>
        <v>0</v>
      </c>
      <c r="V6" s="57" t="s">
        <v>16</v>
      </c>
      <c r="W6" s="29" t="b">
        <f t="shared" ref="W6" si="34">EXACT(V6,$C6)</f>
        <v>0</v>
      </c>
    </row>
    <row r="7" spans="1:23" x14ac:dyDescent="0.35">
      <c r="A7" s="5">
        <f>A6+1</f>
        <v>6</v>
      </c>
      <c r="B7" s="2" t="s">
        <v>21</v>
      </c>
      <c r="C7" s="7">
        <f>Questionnaire!D11</f>
        <v>0</v>
      </c>
      <c r="D7" s="57" t="s">
        <v>15</v>
      </c>
      <c r="E7" s="29" t="b">
        <f t="shared" si="0"/>
        <v>0</v>
      </c>
      <c r="F7" s="63" t="s">
        <v>15</v>
      </c>
      <c r="G7" s="64" t="b">
        <f t="shared" si="0"/>
        <v>0</v>
      </c>
      <c r="H7" s="57" t="s">
        <v>16</v>
      </c>
      <c r="I7" s="29" t="b">
        <f t="shared" ref="I7" si="35">EXACT(H7,$C7)</f>
        <v>0</v>
      </c>
      <c r="J7" s="63" t="s">
        <v>15</v>
      </c>
      <c r="K7" s="64" t="b">
        <f t="shared" ref="K7" si="36">EXACT(J7,$C7)</f>
        <v>0</v>
      </c>
      <c r="L7" s="57" t="s">
        <v>16</v>
      </c>
      <c r="M7" s="29" t="b">
        <f t="shared" ref="M7" si="37">EXACT(L7,$C7)</f>
        <v>0</v>
      </c>
      <c r="N7" s="63" t="s">
        <v>16</v>
      </c>
      <c r="O7" s="64" t="b">
        <f t="shared" ref="O7" si="38">EXACT(N7,$C7)</f>
        <v>0</v>
      </c>
      <c r="P7" s="57" t="s">
        <v>15</v>
      </c>
      <c r="Q7" s="29" t="b">
        <f t="shared" ref="Q7" si="39">EXACT(P7,$C7)</f>
        <v>0</v>
      </c>
      <c r="R7" s="63" t="s">
        <v>16</v>
      </c>
      <c r="S7" s="64" t="b">
        <f t="shared" ref="S7" si="40">EXACT(R7,$C7)</f>
        <v>0</v>
      </c>
      <c r="T7" s="63" t="s">
        <v>16</v>
      </c>
      <c r="U7" s="64" t="b">
        <f t="shared" ref="U7" si="41">EXACT(T7,$C7)</f>
        <v>0</v>
      </c>
      <c r="V7" s="57" t="s">
        <v>16</v>
      </c>
      <c r="W7" s="29" t="b">
        <f t="shared" ref="W7" si="42">EXACT(V7,$C7)</f>
        <v>0</v>
      </c>
    </row>
    <row r="8" spans="1:23" ht="28" x14ac:dyDescent="0.35">
      <c r="A8" s="5">
        <f>A7+1</f>
        <v>7</v>
      </c>
      <c r="B8" s="2" t="s">
        <v>22</v>
      </c>
      <c r="C8" s="7">
        <f>Questionnaire!D12</f>
        <v>0</v>
      </c>
      <c r="D8" s="57" t="s">
        <v>15</v>
      </c>
      <c r="E8" s="29" t="b">
        <f t="shared" si="0"/>
        <v>0</v>
      </c>
      <c r="F8" s="63" t="s">
        <v>15</v>
      </c>
      <c r="G8" s="64" t="b">
        <f t="shared" si="0"/>
        <v>0</v>
      </c>
      <c r="H8" s="57" t="s">
        <v>16</v>
      </c>
      <c r="I8" s="29" t="b">
        <f t="shared" ref="I8" si="43">EXACT(H8,$C8)</f>
        <v>0</v>
      </c>
      <c r="J8" s="63" t="s">
        <v>15</v>
      </c>
      <c r="K8" s="64" t="b">
        <f t="shared" ref="K8" si="44">EXACT(J8,$C8)</f>
        <v>0</v>
      </c>
      <c r="L8" s="57" t="s">
        <v>15</v>
      </c>
      <c r="M8" s="29" t="b">
        <f t="shared" ref="M8" si="45">EXACT(L8,$C8)</f>
        <v>0</v>
      </c>
      <c r="N8" s="63" t="s">
        <v>16</v>
      </c>
      <c r="O8" s="64" t="b">
        <f t="shared" ref="O8" si="46">EXACT(N8,$C8)</f>
        <v>0</v>
      </c>
      <c r="P8" s="57" t="s">
        <v>16</v>
      </c>
      <c r="Q8" s="29" t="b">
        <f t="shared" ref="Q8" si="47">EXACT(P8,$C8)</f>
        <v>0</v>
      </c>
      <c r="R8" s="63" t="s">
        <v>16</v>
      </c>
      <c r="S8" s="64" t="b">
        <f t="shared" ref="S8" si="48">EXACT(R8,$C8)</f>
        <v>0</v>
      </c>
      <c r="T8" s="63" t="s">
        <v>15</v>
      </c>
      <c r="U8" s="64" t="b">
        <f t="shared" ref="U8" si="49">EXACT(T8,$C8)</f>
        <v>0</v>
      </c>
      <c r="V8" s="57" t="s">
        <v>15</v>
      </c>
      <c r="W8" s="29" t="b">
        <f t="shared" ref="W8" si="50">EXACT(V8,$C8)</f>
        <v>0</v>
      </c>
    </row>
    <row r="9" spans="1:23" ht="42" x14ac:dyDescent="0.35">
      <c r="A9" s="5">
        <f t="shared" si="26"/>
        <v>8</v>
      </c>
      <c r="B9" s="2" t="s">
        <v>23</v>
      </c>
      <c r="C9" s="7">
        <f>Questionnaire!D13</f>
        <v>0</v>
      </c>
      <c r="D9" s="57" t="s">
        <v>15</v>
      </c>
      <c r="E9" s="29" t="b">
        <f t="shared" si="0"/>
        <v>0</v>
      </c>
      <c r="F9" s="63" t="s">
        <v>15</v>
      </c>
      <c r="G9" s="64" t="b">
        <f t="shared" si="0"/>
        <v>0</v>
      </c>
      <c r="H9" s="57" t="s">
        <v>16</v>
      </c>
      <c r="I9" s="29" t="b">
        <f t="shared" ref="I9" si="51">EXACT(H9,$C9)</f>
        <v>0</v>
      </c>
      <c r="J9" s="63" t="s">
        <v>15</v>
      </c>
      <c r="K9" s="64" t="b">
        <f t="shared" ref="K9" si="52">EXACT(J9,$C9)</f>
        <v>0</v>
      </c>
      <c r="L9" s="57" t="s">
        <v>15</v>
      </c>
      <c r="M9" s="29" t="b">
        <f t="shared" ref="M9" si="53">EXACT(L9,$C9)</f>
        <v>0</v>
      </c>
      <c r="N9" s="63" t="s">
        <v>16</v>
      </c>
      <c r="O9" s="64" t="b">
        <f t="shared" ref="O9" si="54">EXACT(N9,$C9)</f>
        <v>0</v>
      </c>
      <c r="P9" s="57" t="s">
        <v>15</v>
      </c>
      <c r="Q9" s="29" t="b">
        <f t="shared" ref="Q9" si="55">EXACT(P9,$C9)</f>
        <v>0</v>
      </c>
      <c r="R9" s="63" t="s">
        <v>15</v>
      </c>
      <c r="S9" s="64" t="b">
        <f t="shared" ref="S9" si="56">EXACT(R9,$C9)</f>
        <v>0</v>
      </c>
      <c r="T9" s="63" t="s">
        <v>16</v>
      </c>
      <c r="U9" s="64" t="b">
        <f t="shared" ref="U9" si="57">EXACT(T9,$C9)</f>
        <v>0</v>
      </c>
      <c r="V9" s="57" t="s">
        <v>15</v>
      </c>
      <c r="W9" s="29" t="b">
        <f t="shared" ref="W9" si="58">EXACT(V9,$C9)</f>
        <v>0</v>
      </c>
    </row>
    <row r="10" spans="1:23" ht="28" x14ac:dyDescent="0.35">
      <c r="A10" s="5">
        <f t="shared" si="26"/>
        <v>9</v>
      </c>
      <c r="B10" s="2" t="s">
        <v>24</v>
      </c>
      <c r="C10" s="7">
        <f>Questionnaire!D14</f>
        <v>0</v>
      </c>
      <c r="D10" s="57" t="s">
        <v>15</v>
      </c>
      <c r="E10" s="29" t="b">
        <f t="shared" si="0"/>
        <v>0</v>
      </c>
      <c r="F10" s="63" t="s">
        <v>16</v>
      </c>
      <c r="G10" s="64" t="b">
        <f t="shared" si="0"/>
        <v>0</v>
      </c>
      <c r="H10" s="57" t="s">
        <v>16</v>
      </c>
      <c r="I10" s="29" t="b">
        <f t="shared" ref="I10" si="59">EXACT(H10,$C10)</f>
        <v>0</v>
      </c>
      <c r="J10" s="63" t="s">
        <v>15</v>
      </c>
      <c r="K10" s="64" t="b">
        <f t="shared" ref="K10" si="60">EXACT(J10,$C10)</f>
        <v>0</v>
      </c>
      <c r="L10" s="57" t="s">
        <v>15</v>
      </c>
      <c r="M10" s="29" t="b">
        <f t="shared" ref="M10" si="61">EXACT(L10,$C10)</f>
        <v>0</v>
      </c>
      <c r="N10" s="63" t="s">
        <v>16</v>
      </c>
      <c r="O10" s="64" t="b">
        <f t="shared" ref="O10" si="62">EXACT(N10,$C10)</f>
        <v>0</v>
      </c>
      <c r="P10" s="57" t="s">
        <v>16</v>
      </c>
      <c r="Q10" s="29" t="b">
        <f t="shared" ref="Q10" si="63">EXACT(P10,$C10)</f>
        <v>0</v>
      </c>
      <c r="R10" s="63" t="s">
        <v>16</v>
      </c>
      <c r="S10" s="64" t="b">
        <f t="shared" ref="S10" si="64">EXACT(R10,$C10)</f>
        <v>0</v>
      </c>
      <c r="T10" s="63" t="s">
        <v>16</v>
      </c>
      <c r="U10" s="64" t="b">
        <f t="shared" ref="U10" si="65">EXACT(T10,$C10)</f>
        <v>0</v>
      </c>
      <c r="V10" s="57" t="s">
        <v>16</v>
      </c>
      <c r="W10" s="29" t="b">
        <f t="shared" ref="W10" si="66">EXACT(V10,$C10)</f>
        <v>0</v>
      </c>
    </row>
    <row r="11" spans="1:23" ht="28" x14ac:dyDescent="0.35">
      <c r="A11" s="5">
        <f t="shared" si="26"/>
        <v>10</v>
      </c>
      <c r="B11" s="2" t="s">
        <v>25</v>
      </c>
      <c r="C11" s="7">
        <f>Questionnaire!D15</f>
        <v>0</v>
      </c>
      <c r="D11" s="57" t="s">
        <v>15</v>
      </c>
      <c r="E11" s="29" t="b">
        <f t="shared" si="0"/>
        <v>0</v>
      </c>
      <c r="F11" s="63" t="s">
        <v>15</v>
      </c>
      <c r="G11" s="64" t="b">
        <f t="shared" si="0"/>
        <v>0</v>
      </c>
      <c r="H11" s="57" t="s">
        <v>16</v>
      </c>
      <c r="I11" s="29" t="b">
        <f t="shared" ref="I11" si="67">EXACT(H11,$C11)</f>
        <v>0</v>
      </c>
      <c r="J11" s="63" t="s">
        <v>15</v>
      </c>
      <c r="K11" s="64" t="b">
        <f t="shared" ref="K11" si="68">EXACT(J11,$C11)</f>
        <v>0</v>
      </c>
      <c r="L11" s="57" t="s">
        <v>16</v>
      </c>
      <c r="M11" s="29" t="b">
        <f t="shared" ref="M11" si="69">EXACT(L11,$C11)</f>
        <v>0</v>
      </c>
      <c r="N11" s="63" t="s">
        <v>16</v>
      </c>
      <c r="O11" s="64" t="b">
        <f t="shared" ref="O11" si="70">EXACT(N11,$C11)</f>
        <v>0</v>
      </c>
      <c r="P11" s="57" t="s">
        <v>16</v>
      </c>
      <c r="Q11" s="29" t="b">
        <f t="shared" ref="Q11" si="71">EXACT(P11,$C11)</f>
        <v>0</v>
      </c>
      <c r="R11" s="63" t="s">
        <v>16</v>
      </c>
      <c r="S11" s="64" t="b">
        <f t="shared" ref="S11" si="72">EXACT(R11,$C11)</f>
        <v>0</v>
      </c>
      <c r="T11" s="63" t="s">
        <v>15</v>
      </c>
      <c r="U11" s="64" t="b">
        <f t="shared" ref="U11" si="73">EXACT(T11,$C11)</f>
        <v>0</v>
      </c>
      <c r="V11" s="57" t="s">
        <v>16</v>
      </c>
      <c r="W11" s="29" t="b">
        <f t="shared" ref="W11" si="74">EXACT(V11,$C11)</f>
        <v>0</v>
      </c>
    </row>
    <row r="12" spans="1:23" x14ac:dyDescent="0.35">
      <c r="A12" s="5">
        <f t="shared" si="26"/>
        <v>11</v>
      </c>
      <c r="B12" s="2" t="s">
        <v>26</v>
      </c>
      <c r="C12" s="7">
        <f>Questionnaire!D16</f>
        <v>0</v>
      </c>
      <c r="D12" s="57" t="s">
        <v>15</v>
      </c>
      <c r="E12" s="29" t="b">
        <f t="shared" si="0"/>
        <v>0</v>
      </c>
      <c r="F12" s="63" t="s">
        <v>15</v>
      </c>
      <c r="G12" s="64" t="b">
        <f t="shared" si="0"/>
        <v>0</v>
      </c>
      <c r="H12" s="57" t="s">
        <v>16</v>
      </c>
      <c r="I12" s="29" t="b">
        <f t="shared" ref="I12" si="75">EXACT(H12,$C12)</f>
        <v>0</v>
      </c>
      <c r="J12" s="63" t="s">
        <v>15</v>
      </c>
      <c r="K12" s="64" t="b">
        <f t="shared" ref="K12" si="76">EXACT(J12,$C12)</f>
        <v>0</v>
      </c>
      <c r="L12" s="57" t="s">
        <v>16</v>
      </c>
      <c r="M12" s="29" t="b">
        <f t="shared" ref="M12" si="77">EXACT(L12,$C12)</f>
        <v>0</v>
      </c>
      <c r="N12" s="63" t="s">
        <v>16</v>
      </c>
      <c r="O12" s="64" t="b">
        <f t="shared" ref="O12" si="78">EXACT(N12,$C12)</f>
        <v>0</v>
      </c>
      <c r="P12" s="57" t="s">
        <v>16</v>
      </c>
      <c r="Q12" s="29" t="b">
        <f t="shared" ref="Q12" si="79">EXACT(P12,$C12)</f>
        <v>0</v>
      </c>
      <c r="R12" s="63" t="s">
        <v>16</v>
      </c>
      <c r="S12" s="64" t="b">
        <f t="shared" ref="S12" si="80">EXACT(R12,$C12)</f>
        <v>0</v>
      </c>
      <c r="T12" s="63" t="s">
        <v>15</v>
      </c>
      <c r="U12" s="64" t="b">
        <f t="shared" ref="U12" si="81">EXACT(T12,$C12)</f>
        <v>0</v>
      </c>
      <c r="V12" s="57" t="s">
        <v>15</v>
      </c>
      <c r="W12" s="29" t="b">
        <f t="shared" ref="W12" si="82">EXACT(V12,$C12)</f>
        <v>0</v>
      </c>
    </row>
    <row r="13" spans="1:23" x14ac:dyDescent="0.35">
      <c r="A13" s="5">
        <f t="shared" si="26"/>
        <v>12</v>
      </c>
      <c r="B13" s="2" t="s">
        <v>27</v>
      </c>
      <c r="C13" s="7">
        <f>Questionnaire!D17</f>
        <v>0</v>
      </c>
      <c r="D13" s="57" t="s">
        <v>15</v>
      </c>
      <c r="E13" s="29" t="b">
        <f t="shared" si="0"/>
        <v>0</v>
      </c>
      <c r="F13" s="63" t="s">
        <v>15</v>
      </c>
      <c r="G13" s="64" t="b">
        <f t="shared" si="0"/>
        <v>0</v>
      </c>
      <c r="H13" s="57" t="s">
        <v>16</v>
      </c>
      <c r="I13" s="29" t="b">
        <f t="shared" ref="I13" si="83">EXACT(H13,$C13)</f>
        <v>0</v>
      </c>
      <c r="J13" s="63" t="s">
        <v>15</v>
      </c>
      <c r="K13" s="64" t="b">
        <f t="shared" ref="K13" si="84">EXACT(J13,$C13)</f>
        <v>0</v>
      </c>
      <c r="L13" s="57" t="s">
        <v>16</v>
      </c>
      <c r="M13" s="29" t="b">
        <f t="shared" ref="M13" si="85">EXACT(L13,$C13)</f>
        <v>0</v>
      </c>
      <c r="N13" s="63" t="s">
        <v>16</v>
      </c>
      <c r="O13" s="64" t="b">
        <f t="shared" ref="O13" si="86">EXACT(N13,$C13)</f>
        <v>0</v>
      </c>
      <c r="P13" s="57" t="s">
        <v>16</v>
      </c>
      <c r="Q13" s="29" t="b">
        <f t="shared" ref="Q13" si="87">EXACT(P13,$C13)</f>
        <v>0</v>
      </c>
      <c r="R13" s="63" t="s">
        <v>15</v>
      </c>
      <c r="S13" s="64" t="b">
        <f t="shared" ref="S13" si="88">EXACT(R13,$C13)</f>
        <v>0</v>
      </c>
      <c r="T13" s="63" t="s">
        <v>15</v>
      </c>
      <c r="U13" s="64" t="b">
        <f t="shared" ref="U13" si="89">EXACT(T13,$C13)</f>
        <v>0</v>
      </c>
      <c r="V13" s="57" t="s">
        <v>15</v>
      </c>
      <c r="W13" s="29" t="b">
        <f t="shared" ref="W13" si="90">EXACT(V13,$C13)</f>
        <v>0</v>
      </c>
    </row>
    <row r="14" spans="1:23" ht="28" x14ac:dyDescent="0.35">
      <c r="A14" s="5">
        <f t="shared" si="26"/>
        <v>13</v>
      </c>
      <c r="B14" s="2" t="s">
        <v>28</v>
      </c>
      <c r="C14" s="7">
        <f>Questionnaire!D18</f>
        <v>0</v>
      </c>
      <c r="D14" s="57" t="s">
        <v>16</v>
      </c>
      <c r="E14" s="29" t="b">
        <f t="shared" si="0"/>
        <v>0</v>
      </c>
      <c r="F14" s="63" t="s">
        <v>15</v>
      </c>
      <c r="G14" s="64" t="b">
        <f t="shared" si="0"/>
        <v>0</v>
      </c>
      <c r="H14" s="57" t="s">
        <v>16</v>
      </c>
      <c r="I14" s="29" t="b">
        <f t="shared" ref="I14" si="91">EXACT(H14,$C14)</f>
        <v>0</v>
      </c>
      <c r="J14" s="63" t="s">
        <v>15</v>
      </c>
      <c r="K14" s="64" t="b">
        <f t="shared" ref="K14" si="92">EXACT(J14,$C14)</f>
        <v>0</v>
      </c>
      <c r="L14" s="57" t="s">
        <v>15</v>
      </c>
      <c r="M14" s="29" t="b">
        <f t="shared" ref="M14" si="93">EXACT(L14,$C14)</f>
        <v>0</v>
      </c>
      <c r="N14" s="63" t="s">
        <v>16</v>
      </c>
      <c r="O14" s="64" t="b">
        <f t="shared" ref="O14" si="94">EXACT(N14,$C14)</f>
        <v>0</v>
      </c>
      <c r="P14" s="57" t="s">
        <v>15</v>
      </c>
      <c r="Q14" s="29" t="b">
        <f t="shared" ref="Q14" si="95">EXACT(P14,$C14)</f>
        <v>0</v>
      </c>
      <c r="R14" s="63" t="s">
        <v>16</v>
      </c>
      <c r="S14" s="64" t="b">
        <f t="shared" ref="S14" si="96">EXACT(R14,$C14)</f>
        <v>0</v>
      </c>
      <c r="T14" s="63" t="s">
        <v>15</v>
      </c>
      <c r="U14" s="64" t="b">
        <f t="shared" ref="U14" si="97">EXACT(T14,$C14)</f>
        <v>0</v>
      </c>
      <c r="V14" s="57" t="s">
        <v>15</v>
      </c>
      <c r="W14" s="29" t="b">
        <f t="shared" ref="W14" si="98">EXACT(V14,$C14)</f>
        <v>0</v>
      </c>
    </row>
    <row r="15" spans="1:23" x14ac:dyDescent="0.35">
      <c r="A15" s="5">
        <f t="shared" si="26"/>
        <v>14</v>
      </c>
      <c r="B15" s="2" t="s">
        <v>29</v>
      </c>
      <c r="C15" s="7">
        <f>Questionnaire!D19</f>
        <v>0</v>
      </c>
      <c r="D15" s="57" t="s">
        <v>15</v>
      </c>
      <c r="E15" s="29" t="b">
        <f t="shared" si="0"/>
        <v>0</v>
      </c>
      <c r="F15" s="63" t="s">
        <v>15</v>
      </c>
      <c r="G15" s="64" t="b">
        <f t="shared" si="0"/>
        <v>0</v>
      </c>
      <c r="H15" s="57" t="s">
        <v>15</v>
      </c>
      <c r="I15" s="29" t="b">
        <f t="shared" ref="I15" si="99">EXACT(H15,$C15)</f>
        <v>0</v>
      </c>
      <c r="J15" s="63" t="s">
        <v>15</v>
      </c>
      <c r="K15" s="64" t="b">
        <f t="shared" ref="K15" si="100">EXACT(J15,$C15)</f>
        <v>0</v>
      </c>
      <c r="L15" s="57" t="s">
        <v>15</v>
      </c>
      <c r="M15" s="29" t="b">
        <f t="shared" ref="M15" si="101">EXACT(L15,$C15)</f>
        <v>0</v>
      </c>
      <c r="N15" s="63" t="s">
        <v>15</v>
      </c>
      <c r="O15" s="64" t="b">
        <f t="shared" ref="O15" si="102">EXACT(N15,$C15)</f>
        <v>0</v>
      </c>
      <c r="P15" s="57" t="s">
        <v>16</v>
      </c>
      <c r="Q15" s="29" t="b">
        <f t="shared" ref="Q15" si="103">EXACT(P15,$C15)</f>
        <v>0</v>
      </c>
      <c r="R15" s="63" t="s">
        <v>15</v>
      </c>
      <c r="S15" s="64" t="b">
        <f t="shared" ref="S15" si="104">EXACT(R15,$C15)</f>
        <v>0</v>
      </c>
      <c r="T15" s="63" t="s">
        <v>15</v>
      </c>
      <c r="U15" s="64" t="b">
        <f t="shared" ref="U15" si="105">EXACT(T15,$C15)</f>
        <v>0</v>
      </c>
      <c r="V15" s="57" t="s">
        <v>15</v>
      </c>
      <c r="W15" s="29" t="b">
        <f t="shared" ref="W15" si="106">EXACT(V15,$C15)</f>
        <v>0</v>
      </c>
    </row>
    <row r="16" spans="1:23" ht="28" x14ac:dyDescent="0.35">
      <c r="A16" s="5">
        <f t="shared" si="26"/>
        <v>15</v>
      </c>
      <c r="B16" s="2" t="s">
        <v>30</v>
      </c>
      <c r="C16" s="7">
        <f>Questionnaire!D20</f>
        <v>0</v>
      </c>
      <c r="D16" s="57" t="s">
        <v>15</v>
      </c>
      <c r="E16" s="29" t="b">
        <f t="shared" si="0"/>
        <v>0</v>
      </c>
      <c r="F16" s="63" t="s">
        <v>15</v>
      </c>
      <c r="G16" s="64" t="b">
        <f t="shared" si="0"/>
        <v>0</v>
      </c>
      <c r="H16" s="57" t="s">
        <v>16</v>
      </c>
      <c r="I16" s="29" t="b">
        <f t="shared" ref="I16" si="107">EXACT(H16,$C16)</f>
        <v>0</v>
      </c>
      <c r="J16" s="63" t="s">
        <v>15</v>
      </c>
      <c r="K16" s="64" t="b">
        <f t="shared" ref="K16" si="108">EXACT(J16,$C16)</f>
        <v>0</v>
      </c>
      <c r="L16" s="57" t="s">
        <v>15</v>
      </c>
      <c r="M16" s="29" t="b">
        <f t="shared" ref="M16:M17" si="109">EXACT(L16,$C16)</f>
        <v>0</v>
      </c>
      <c r="N16" s="63" t="s">
        <v>16</v>
      </c>
      <c r="O16" s="64" t="b">
        <f t="shared" ref="O16" si="110">EXACT(N16,$C16)</f>
        <v>0</v>
      </c>
      <c r="P16" s="57" t="s">
        <v>15</v>
      </c>
      <c r="Q16" s="29" t="b">
        <f t="shared" ref="Q16" si="111">EXACT(P16,$C16)</f>
        <v>0</v>
      </c>
      <c r="R16" s="63" t="s">
        <v>16</v>
      </c>
      <c r="S16" s="64" t="b">
        <f t="shared" ref="S16" si="112">EXACT(R16,$C16)</f>
        <v>0</v>
      </c>
      <c r="T16" s="63" t="s">
        <v>16</v>
      </c>
      <c r="U16" s="64" t="b">
        <f t="shared" ref="U16" si="113">EXACT(T16,$C16)</f>
        <v>0</v>
      </c>
      <c r="V16" s="57" t="s">
        <v>15</v>
      </c>
      <c r="W16" s="29" t="b">
        <f t="shared" ref="W16" si="114">EXACT(V16,$C16)</f>
        <v>0</v>
      </c>
    </row>
    <row r="17" spans="1:23" ht="28" x14ac:dyDescent="0.35">
      <c r="A17" s="5">
        <f t="shared" si="26"/>
        <v>16</v>
      </c>
      <c r="B17" s="2" t="s">
        <v>31</v>
      </c>
      <c r="C17" s="7">
        <f>Questionnaire!D21</f>
        <v>0</v>
      </c>
      <c r="D17" s="57" t="s">
        <v>15</v>
      </c>
      <c r="E17" s="29" t="b">
        <f t="shared" si="0"/>
        <v>0</v>
      </c>
      <c r="F17" s="63" t="s">
        <v>15</v>
      </c>
      <c r="G17" s="64" t="b">
        <f t="shared" si="0"/>
        <v>0</v>
      </c>
      <c r="H17" s="57" t="s">
        <v>16</v>
      </c>
      <c r="I17" s="29" t="b">
        <f t="shared" ref="I17" si="115">EXACT(H17,$C17)</f>
        <v>0</v>
      </c>
      <c r="J17" s="63" t="s">
        <v>15</v>
      </c>
      <c r="K17" s="64" t="b">
        <f t="shared" ref="K17" si="116">EXACT(J17,$C17)</f>
        <v>0</v>
      </c>
      <c r="L17" s="57" t="s">
        <v>15</v>
      </c>
      <c r="M17" s="29" t="b">
        <f t="shared" si="109"/>
        <v>0</v>
      </c>
      <c r="N17" s="63" t="s">
        <v>16</v>
      </c>
      <c r="O17" s="64" t="b">
        <f t="shared" ref="O17" si="117">EXACT(N17,$C17)</f>
        <v>0</v>
      </c>
      <c r="P17" s="57" t="s">
        <v>15</v>
      </c>
      <c r="Q17" s="29" t="b">
        <f t="shared" ref="Q17" si="118">EXACT(P17,$C17)</f>
        <v>0</v>
      </c>
      <c r="R17" s="63" t="s">
        <v>16</v>
      </c>
      <c r="S17" s="64" t="b">
        <f t="shared" ref="S17" si="119">EXACT(R17,$C17)</f>
        <v>0</v>
      </c>
      <c r="T17" s="63" t="s">
        <v>15</v>
      </c>
      <c r="U17" s="64" t="b">
        <f t="shared" ref="U17" si="120">EXACT(T17,$C17)</f>
        <v>0</v>
      </c>
      <c r="V17" s="57" t="s">
        <v>15</v>
      </c>
      <c r="W17" s="29" t="b">
        <f t="shared" ref="W17" si="121">EXACT(V17,$C17)</f>
        <v>0</v>
      </c>
    </row>
    <row r="18" spans="1:23" ht="28" x14ac:dyDescent="0.35">
      <c r="A18" s="5">
        <f t="shared" si="26"/>
        <v>17</v>
      </c>
      <c r="B18" s="2" t="s">
        <v>32</v>
      </c>
      <c r="C18" s="7">
        <f>Questionnaire!D22</f>
        <v>0</v>
      </c>
      <c r="D18" s="57" t="s">
        <v>15</v>
      </c>
      <c r="E18" s="29" t="b">
        <f t="shared" si="0"/>
        <v>0</v>
      </c>
      <c r="F18" s="63" t="s">
        <v>15</v>
      </c>
      <c r="G18" s="64" t="b">
        <f t="shared" si="0"/>
        <v>0</v>
      </c>
      <c r="H18" s="57" t="s">
        <v>16</v>
      </c>
      <c r="I18" s="29" t="b">
        <f t="shared" ref="I18" si="122">EXACT(H18,$C18)</f>
        <v>0</v>
      </c>
      <c r="J18" s="63" t="s">
        <v>15</v>
      </c>
      <c r="K18" s="64" t="b">
        <f t="shared" ref="K18" si="123">EXACT(J18,$C18)</f>
        <v>0</v>
      </c>
      <c r="L18" s="57" t="s">
        <v>16</v>
      </c>
      <c r="M18" s="29" t="b">
        <f t="shared" ref="M18" si="124">EXACT(L18,$C18)</f>
        <v>0</v>
      </c>
      <c r="N18" s="63" t="s">
        <v>16</v>
      </c>
      <c r="O18" s="64" t="b">
        <f t="shared" ref="O18" si="125">EXACT(N18,$C18)</f>
        <v>0</v>
      </c>
      <c r="P18" s="57" t="s">
        <v>15</v>
      </c>
      <c r="Q18" s="29" t="b">
        <f t="shared" ref="Q18" si="126">EXACT(P18,$C18)</f>
        <v>0</v>
      </c>
      <c r="R18" s="63" t="s">
        <v>16</v>
      </c>
      <c r="S18" s="64" t="b">
        <f t="shared" ref="S18" si="127">EXACT(R18,$C18)</f>
        <v>0</v>
      </c>
      <c r="T18" s="63" t="s">
        <v>15</v>
      </c>
      <c r="U18" s="64" t="b">
        <f t="shared" ref="U18" si="128">EXACT(T18,$C18)</f>
        <v>0</v>
      </c>
      <c r="V18" s="57" t="s">
        <v>15</v>
      </c>
      <c r="W18" s="29" t="b">
        <f t="shared" ref="W18" si="129">EXACT(V18,$C18)</f>
        <v>0</v>
      </c>
    </row>
    <row r="19" spans="1:23" ht="28" x14ac:dyDescent="0.35">
      <c r="A19" s="5">
        <f t="shared" si="26"/>
        <v>18</v>
      </c>
      <c r="B19" s="2" t="s">
        <v>33</v>
      </c>
      <c r="C19" s="7">
        <f>Questionnaire!D23</f>
        <v>0</v>
      </c>
      <c r="D19" s="57" t="s">
        <v>15</v>
      </c>
      <c r="E19" s="29" t="b">
        <f t="shared" si="0"/>
        <v>0</v>
      </c>
      <c r="F19" s="63" t="s">
        <v>15</v>
      </c>
      <c r="G19" s="64" t="b">
        <f t="shared" si="0"/>
        <v>0</v>
      </c>
      <c r="H19" s="57" t="s">
        <v>16</v>
      </c>
      <c r="I19" s="29" t="b">
        <f t="shared" ref="I19" si="130">EXACT(H19,$C19)</f>
        <v>0</v>
      </c>
      <c r="J19" s="63" t="s">
        <v>15</v>
      </c>
      <c r="K19" s="64" t="b">
        <f t="shared" ref="K19" si="131">EXACT(J19,$C19)</f>
        <v>0</v>
      </c>
      <c r="L19" s="57" t="s">
        <v>16</v>
      </c>
      <c r="M19" s="29" t="b">
        <f t="shared" ref="M19" si="132">EXACT(L19,$C19)</f>
        <v>0</v>
      </c>
      <c r="N19" s="63" t="s">
        <v>16</v>
      </c>
      <c r="O19" s="64" t="b">
        <f t="shared" ref="O19" si="133">EXACT(N19,$C19)</f>
        <v>0</v>
      </c>
      <c r="P19" s="57" t="s">
        <v>15</v>
      </c>
      <c r="Q19" s="29" t="b">
        <f t="shared" ref="Q19" si="134">EXACT(P19,$C19)</f>
        <v>0</v>
      </c>
      <c r="R19" s="63" t="s">
        <v>15</v>
      </c>
      <c r="S19" s="64" t="b">
        <f t="shared" ref="S19" si="135">EXACT(R19,$C19)</f>
        <v>0</v>
      </c>
      <c r="T19" s="63" t="s">
        <v>15</v>
      </c>
      <c r="U19" s="64" t="b">
        <f t="shared" ref="U19" si="136">EXACT(T19,$C19)</f>
        <v>0</v>
      </c>
      <c r="V19" s="57" t="s">
        <v>16</v>
      </c>
      <c r="W19" s="29" t="b">
        <f t="shared" ref="W19" si="137">EXACT(V19,$C19)</f>
        <v>0</v>
      </c>
    </row>
    <row r="20" spans="1:23" ht="28" x14ac:dyDescent="0.35">
      <c r="A20" s="5">
        <f t="shared" si="26"/>
        <v>19</v>
      </c>
      <c r="B20" s="2" t="s">
        <v>34</v>
      </c>
      <c r="C20" s="7">
        <f>Questionnaire!D24</f>
        <v>0</v>
      </c>
      <c r="D20" s="57" t="s">
        <v>15</v>
      </c>
      <c r="E20" s="29" t="b">
        <f t="shared" si="0"/>
        <v>0</v>
      </c>
      <c r="F20" s="63" t="s">
        <v>15</v>
      </c>
      <c r="G20" s="64" t="b">
        <f t="shared" si="0"/>
        <v>0</v>
      </c>
      <c r="H20" s="57" t="s">
        <v>16</v>
      </c>
      <c r="I20" s="29" t="b">
        <f t="shared" ref="I20" si="138">EXACT(H20,$C20)</f>
        <v>0</v>
      </c>
      <c r="J20" s="63" t="s">
        <v>15</v>
      </c>
      <c r="K20" s="64" t="b">
        <f t="shared" ref="K20" si="139">EXACT(J20,$C20)</f>
        <v>0</v>
      </c>
      <c r="L20" s="57" t="s">
        <v>16</v>
      </c>
      <c r="M20" s="29" t="b">
        <f t="shared" ref="M20" si="140">EXACT(L20,$C20)</f>
        <v>0</v>
      </c>
      <c r="N20" s="63" t="s">
        <v>16</v>
      </c>
      <c r="O20" s="64" t="b">
        <f t="shared" ref="O20" si="141">EXACT(N20,$C20)</f>
        <v>0</v>
      </c>
      <c r="P20" s="57" t="s">
        <v>15</v>
      </c>
      <c r="Q20" s="29" t="b">
        <f t="shared" ref="Q20" si="142">EXACT(P20,$C20)</f>
        <v>0</v>
      </c>
      <c r="R20" s="63" t="s">
        <v>16</v>
      </c>
      <c r="S20" s="64" t="b">
        <f t="shared" ref="S20" si="143">EXACT(R20,$C20)</f>
        <v>0</v>
      </c>
      <c r="T20" s="63" t="s">
        <v>16</v>
      </c>
      <c r="U20" s="64" t="b">
        <f t="shared" ref="U20" si="144">EXACT(T20,$C20)</f>
        <v>0</v>
      </c>
      <c r="V20" s="57" t="s">
        <v>16</v>
      </c>
      <c r="W20" s="29" t="b">
        <f t="shared" ref="W20" si="145">EXACT(V20,$C20)</f>
        <v>0</v>
      </c>
    </row>
    <row r="21" spans="1:23" ht="28" x14ac:dyDescent="0.35">
      <c r="A21" s="5">
        <f t="shared" si="26"/>
        <v>20</v>
      </c>
      <c r="B21" s="2" t="s">
        <v>35</v>
      </c>
      <c r="C21" s="7">
        <f>Questionnaire!D25</f>
        <v>0</v>
      </c>
      <c r="D21" s="57" t="s">
        <v>15</v>
      </c>
      <c r="E21" s="29" t="b">
        <f t="shared" si="0"/>
        <v>0</v>
      </c>
      <c r="F21" s="63" t="s">
        <v>15</v>
      </c>
      <c r="G21" s="64" t="b">
        <f t="shared" si="0"/>
        <v>0</v>
      </c>
      <c r="H21" s="57" t="s">
        <v>16</v>
      </c>
      <c r="I21" s="29" t="b">
        <f t="shared" ref="I21" si="146">EXACT(H21,$C21)</f>
        <v>0</v>
      </c>
      <c r="J21" s="63" t="s">
        <v>15</v>
      </c>
      <c r="K21" s="64" t="b">
        <f t="shared" ref="K21" si="147">EXACT(J21,$C21)</f>
        <v>0</v>
      </c>
      <c r="L21" s="57" t="s">
        <v>15</v>
      </c>
      <c r="M21" s="29" t="b">
        <f t="shared" ref="M21" si="148">EXACT(L21,$C21)</f>
        <v>0</v>
      </c>
      <c r="N21" s="63" t="s">
        <v>15</v>
      </c>
      <c r="O21" s="64" t="b">
        <f t="shared" ref="O21" si="149">EXACT(N21,$C21)</f>
        <v>0</v>
      </c>
      <c r="P21" s="57" t="s">
        <v>15</v>
      </c>
      <c r="Q21" s="29" t="b">
        <f t="shared" ref="Q21" si="150">EXACT(P21,$C21)</f>
        <v>0</v>
      </c>
      <c r="R21" s="63" t="s">
        <v>15</v>
      </c>
      <c r="S21" s="64" t="b">
        <f t="shared" ref="S21" si="151">EXACT(R21,$C21)</f>
        <v>0</v>
      </c>
      <c r="T21" s="63" t="s">
        <v>15</v>
      </c>
      <c r="U21" s="64" t="b">
        <f t="shared" ref="U21" si="152">EXACT(T21,$C21)</f>
        <v>0</v>
      </c>
      <c r="V21" s="57" t="s">
        <v>16</v>
      </c>
      <c r="W21" s="29" t="b">
        <f t="shared" ref="W21" si="153">EXACT(V21,$C21)</f>
        <v>0</v>
      </c>
    </row>
    <row r="22" spans="1:23" x14ac:dyDescent="0.35">
      <c r="A22" s="5">
        <f t="shared" si="26"/>
        <v>21</v>
      </c>
      <c r="B22" s="2" t="s">
        <v>36</v>
      </c>
      <c r="C22" s="7">
        <f>Questionnaire!D26</f>
        <v>0</v>
      </c>
      <c r="D22" s="57" t="s">
        <v>15</v>
      </c>
      <c r="E22" s="29" t="b">
        <f t="shared" si="0"/>
        <v>0</v>
      </c>
      <c r="F22" s="63" t="s">
        <v>15</v>
      </c>
      <c r="G22" s="64" t="b">
        <f t="shared" si="0"/>
        <v>0</v>
      </c>
      <c r="H22" s="57" t="s">
        <v>16</v>
      </c>
      <c r="I22" s="29" t="b">
        <f t="shared" ref="I22" si="154">EXACT(H22,$C22)</f>
        <v>0</v>
      </c>
      <c r="J22" s="63" t="s">
        <v>15</v>
      </c>
      <c r="K22" s="64" t="b">
        <f t="shared" ref="K22" si="155">EXACT(J22,$C22)</f>
        <v>0</v>
      </c>
      <c r="L22" s="57" t="s">
        <v>15</v>
      </c>
      <c r="M22" s="29" t="b">
        <f t="shared" ref="M22" si="156">EXACT(L22,$C22)</f>
        <v>0</v>
      </c>
      <c r="N22" s="63" t="s">
        <v>15</v>
      </c>
      <c r="O22" s="64" t="b">
        <f t="shared" ref="O22" si="157">EXACT(N22,$C22)</f>
        <v>0</v>
      </c>
      <c r="P22" s="57" t="s">
        <v>15</v>
      </c>
      <c r="Q22" s="29" t="b">
        <f t="shared" ref="Q22" si="158">EXACT(P22,$C22)</f>
        <v>0</v>
      </c>
      <c r="R22" s="63" t="s">
        <v>16</v>
      </c>
      <c r="S22" s="64" t="b">
        <f t="shared" ref="S22" si="159">EXACT(R22,$C22)</f>
        <v>0</v>
      </c>
      <c r="T22" s="63" t="s">
        <v>15</v>
      </c>
      <c r="U22" s="64" t="b">
        <f t="shared" ref="U22" si="160">EXACT(T22,$C22)</f>
        <v>0</v>
      </c>
      <c r="V22" s="57" t="s">
        <v>15</v>
      </c>
      <c r="W22" s="29" t="b">
        <f t="shared" ref="W22" si="161">EXACT(V22,$C22)</f>
        <v>0</v>
      </c>
    </row>
    <row r="23" spans="1:23" x14ac:dyDescent="0.35">
      <c r="A23" s="5">
        <f t="shared" si="26"/>
        <v>22</v>
      </c>
      <c r="B23" s="2" t="s">
        <v>37</v>
      </c>
      <c r="C23" s="7">
        <f>Questionnaire!D27</f>
        <v>0</v>
      </c>
      <c r="D23" s="57" t="s">
        <v>16</v>
      </c>
      <c r="E23" s="29" t="b">
        <f t="shared" si="0"/>
        <v>0</v>
      </c>
      <c r="F23" s="63" t="s">
        <v>15</v>
      </c>
      <c r="G23" s="64" t="b">
        <f t="shared" si="0"/>
        <v>0</v>
      </c>
      <c r="H23" s="57" t="s">
        <v>16</v>
      </c>
      <c r="I23" s="29" t="b">
        <f t="shared" ref="I23" si="162">EXACT(H23,$C23)</f>
        <v>0</v>
      </c>
      <c r="J23" s="63" t="s">
        <v>15</v>
      </c>
      <c r="K23" s="64" t="b">
        <f t="shared" ref="K23" si="163">EXACT(J23,$C23)</f>
        <v>0</v>
      </c>
      <c r="L23" s="57" t="s">
        <v>16</v>
      </c>
      <c r="M23" s="29" t="b">
        <f t="shared" ref="M23" si="164">EXACT(L23,$C23)</f>
        <v>0</v>
      </c>
      <c r="N23" s="63" t="s">
        <v>16</v>
      </c>
      <c r="O23" s="64" t="b">
        <f t="shared" ref="O23" si="165">EXACT(N23,$C23)</f>
        <v>0</v>
      </c>
      <c r="P23" s="57" t="s">
        <v>15</v>
      </c>
      <c r="Q23" s="29" t="b">
        <f t="shared" ref="Q23" si="166">EXACT(P23,$C23)</f>
        <v>0</v>
      </c>
      <c r="R23" s="63" t="s">
        <v>16</v>
      </c>
      <c r="S23" s="64" t="b">
        <f t="shared" ref="S23" si="167">EXACT(R23,$C23)</f>
        <v>0</v>
      </c>
      <c r="T23" s="63" t="s">
        <v>15</v>
      </c>
      <c r="U23" s="64" t="b">
        <f t="shared" ref="U23" si="168">EXACT(T23,$C23)</f>
        <v>0</v>
      </c>
      <c r="V23" s="57" t="s">
        <v>16</v>
      </c>
      <c r="W23" s="29" t="b">
        <f t="shared" ref="W23" si="169">EXACT(V23,$C23)</f>
        <v>0</v>
      </c>
    </row>
    <row r="24" spans="1:23" x14ac:dyDescent="0.35">
      <c r="A24" s="5">
        <f t="shared" si="26"/>
        <v>23</v>
      </c>
      <c r="B24" s="2" t="s">
        <v>38</v>
      </c>
      <c r="C24" s="7">
        <f>Questionnaire!D28</f>
        <v>0</v>
      </c>
      <c r="D24" s="57" t="s">
        <v>15</v>
      </c>
      <c r="E24" s="29" t="b">
        <f t="shared" si="0"/>
        <v>0</v>
      </c>
      <c r="F24" s="63" t="s">
        <v>15</v>
      </c>
      <c r="G24" s="64" t="b">
        <f t="shared" si="0"/>
        <v>0</v>
      </c>
      <c r="H24" s="57" t="s">
        <v>16</v>
      </c>
      <c r="I24" s="29" t="b">
        <f t="shared" ref="I24" si="170">EXACT(H24,$C24)</f>
        <v>0</v>
      </c>
      <c r="J24" s="63" t="s">
        <v>15</v>
      </c>
      <c r="K24" s="64" t="b">
        <f t="shared" ref="K24" si="171">EXACT(J24,$C24)</f>
        <v>0</v>
      </c>
      <c r="L24" s="57" t="s">
        <v>16</v>
      </c>
      <c r="M24" s="29" t="b">
        <f t="shared" ref="M24" si="172">EXACT(L24,$C24)</f>
        <v>0</v>
      </c>
      <c r="N24" s="63" t="s">
        <v>16</v>
      </c>
      <c r="O24" s="64" t="b">
        <f t="shared" ref="O24" si="173">EXACT(N24,$C24)</f>
        <v>0</v>
      </c>
      <c r="P24" s="57" t="s">
        <v>15</v>
      </c>
      <c r="Q24" s="29" t="b">
        <f t="shared" ref="Q24" si="174">EXACT(P24,$C24)</f>
        <v>0</v>
      </c>
      <c r="R24" s="63" t="s">
        <v>16</v>
      </c>
      <c r="S24" s="64" t="b">
        <f t="shared" ref="S24" si="175">EXACT(R24,$C24)</f>
        <v>0</v>
      </c>
      <c r="T24" s="63" t="s">
        <v>16</v>
      </c>
      <c r="U24" s="64" t="b">
        <f t="shared" ref="U24" si="176">EXACT(T24,$C24)</f>
        <v>0</v>
      </c>
      <c r="V24" s="57" t="s">
        <v>16</v>
      </c>
      <c r="W24" s="29" t="b">
        <f t="shared" ref="W24" si="177">EXACT(V24,$C24)</f>
        <v>0</v>
      </c>
    </row>
    <row r="25" spans="1:23" ht="28" x14ac:dyDescent="0.35">
      <c r="A25" s="5">
        <f t="shared" si="26"/>
        <v>24</v>
      </c>
      <c r="B25" s="2" t="s">
        <v>39</v>
      </c>
      <c r="C25" s="7">
        <f>Questionnaire!D29</f>
        <v>0</v>
      </c>
      <c r="D25" s="57" t="s">
        <v>15</v>
      </c>
      <c r="E25" s="29" t="b">
        <f t="shared" si="0"/>
        <v>0</v>
      </c>
      <c r="F25" s="63" t="s">
        <v>15</v>
      </c>
      <c r="G25" s="64" t="b">
        <f t="shared" si="0"/>
        <v>0</v>
      </c>
      <c r="H25" s="57" t="s">
        <v>16</v>
      </c>
      <c r="I25" s="29" t="b">
        <f t="shared" ref="I25" si="178">EXACT(H25,$C25)</f>
        <v>0</v>
      </c>
      <c r="J25" s="63" t="s">
        <v>15</v>
      </c>
      <c r="K25" s="64" t="b">
        <f t="shared" ref="K25" si="179">EXACT(J25,$C25)</f>
        <v>0</v>
      </c>
      <c r="L25" s="57" t="s">
        <v>16</v>
      </c>
      <c r="M25" s="29" t="b">
        <f t="shared" ref="M25" si="180">EXACT(L25,$C25)</f>
        <v>0</v>
      </c>
      <c r="N25" s="63" t="s">
        <v>16</v>
      </c>
      <c r="O25" s="64" t="b">
        <f t="shared" ref="O25" si="181">EXACT(N25,$C25)</f>
        <v>0</v>
      </c>
      <c r="P25" s="57" t="s">
        <v>16</v>
      </c>
      <c r="Q25" s="29" t="b">
        <f t="shared" ref="Q25" si="182">EXACT(P25,$C25)</f>
        <v>0</v>
      </c>
      <c r="R25" s="63" t="s">
        <v>15</v>
      </c>
      <c r="S25" s="64" t="b">
        <f t="shared" ref="S25" si="183">EXACT(R25,$C25)</f>
        <v>0</v>
      </c>
      <c r="T25" s="63" t="s">
        <v>15</v>
      </c>
      <c r="U25" s="64" t="b">
        <f t="shared" ref="U25" si="184">EXACT(T25,$C25)</f>
        <v>0</v>
      </c>
      <c r="V25" s="57" t="s">
        <v>16</v>
      </c>
      <c r="W25" s="29" t="b">
        <f t="shared" ref="W25" si="185">EXACT(V25,$C25)</f>
        <v>0</v>
      </c>
    </row>
    <row r="26" spans="1:23" x14ac:dyDescent="0.35">
      <c r="A26" s="5">
        <f t="shared" si="26"/>
        <v>25</v>
      </c>
      <c r="B26" s="2" t="s">
        <v>40</v>
      </c>
      <c r="C26" s="7">
        <f>Questionnaire!D30</f>
        <v>0</v>
      </c>
      <c r="D26" s="57" t="s">
        <v>16</v>
      </c>
      <c r="E26" s="29" t="b">
        <f t="shared" si="0"/>
        <v>0</v>
      </c>
      <c r="F26" s="63" t="s">
        <v>16</v>
      </c>
      <c r="G26" s="64" t="b">
        <f t="shared" si="0"/>
        <v>0</v>
      </c>
      <c r="H26" s="57" t="s">
        <v>16</v>
      </c>
      <c r="I26" s="29" t="b">
        <f t="shared" ref="I26" si="186">EXACT(H26,$C26)</f>
        <v>0</v>
      </c>
      <c r="J26" s="63" t="s">
        <v>15</v>
      </c>
      <c r="K26" s="64" t="b">
        <f t="shared" ref="K26" si="187">EXACT(J26,$C26)</f>
        <v>0</v>
      </c>
      <c r="L26" s="57" t="s">
        <v>15</v>
      </c>
      <c r="M26" s="29" t="b">
        <f t="shared" ref="M26" si="188">EXACT(L26,$C26)</f>
        <v>0</v>
      </c>
      <c r="N26" s="63" t="s">
        <v>15</v>
      </c>
      <c r="O26" s="64" t="b">
        <f t="shared" ref="O26" si="189">EXACT(N26,$C26)</f>
        <v>0</v>
      </c>
      <c r="P26" s="57" t="s">
        <v>16</v>
      </c>
      <c r="Q26" s="29" t="b">
        <f t="shared" ref="Q26" si="190">EXACT(P26,$C26)</f>
        <v>0</v>
      </c>
      <c r="R26" s="63" t="s">
        <v>16</v>
      </c>
      <c r="S26" s="64" t="b">
        <f t="shared" ref="S26" si="191">EXACT(R26,$C26)</f>
        <v>0</v>
      </c>
      <c r="T26" s="63" t="s">
        <v>15</v>
      </c>
      <c r="U26" s="64" t="b">
        <f t="shared" ref="U26" si="192">EXACT(T26,$C26)</f>
        <v>0</v>
      </c>
      <c r="V26" s="57" t="s">
        <v>15</v>
      </c>
      <c r="W26" s="29" t="b">
        <f t="shared" ref="W26" si="193">EXACT(V26,$C26)</f>
        <v>0</v>
      </c>
    </row>
    <row r="27" spans="1:23" ht="28" x14ac:dyDescent="0.35">
      <c r="A27" s="5">
        <f t="shared" si="26"/>
        <v>26</v>
      </c>
      <c r="B27" s="2" t="s">
        <v>41</v>
      </c>
      <c r="C27" s="7">
        <f>Questionnaire!D31</f>
        <v>0</v>
      </c>
      <c r="D27" s="57" t="s">
        <v>16</v>
      </c>
      <c r="E27" s="29" t="b">
        <f t="shared" si="0"/>
        <v>0</v>
      </c>
      <c r="F27" s="63" t="s">
        <v>16</v>
      </c>
      <c r="G27" s="64" t="b">
        <f t="shared" si="0"/>
        <v>0</v>
      </c>
      <c r="H27" s="57" t="s">
        <v>16</v>
      </c>
      <c r="I27" s="29" t="b">
        <f t="shared" ref="I27" si="194">EXACT(H27,$C27)</f>
        <v>0</v>
      </c>
      <c r="J27" s="63" t="s">
        <v>15</v>
      </c>
      <c r="K27" s="64" t="b">
        <f t="shared" ref="K27" si="195">EXACT(J27,$C27)</f>
        <v>0</v>
      </c>
      <c r="L27" s="57" t="s">
        <v>16</v>
      </c>
      <c r="M27" s="29" t="b">
        <f t="shared" ref="M27" si="196">EXACT(L27,$C27)</f>
        <v>0</v>
      </c>
      <c r="N27" s="63" t="s">
        <v>16</v>
      </c>
      <c r="O27" s="64" t="b">
        <f t="shared" ref="O27" si="197">EXACT(N27,$C27)</f>
        <v>0</v>
      </c>
      <c r="P27" s="57" t="s">
        <v>16</v>
      </c>
      <c r="Q27" s="29" t="b">
        <f t="shared" ref="Q27" si="198">EXACT(P27,$C27)</f>
        <v>0</v>
      </c>
      <c r="R27" s="63" t="s">
        <v>16</v>
      </c>
      <c r="S27" s="64" t="b">
        <f t="shared" ref="S27" si="199">EXACT(R27,$C27)</f>
        <v>0</v>
      </c>
      <c r="T27" s="63" t="s">
        <v>16</v>
      </c>
      <c r="U27" s="64" t="b">
        <f t="shared" ref="U27" si="200">EXACT(T27,$C27)</f>
        <v>0</v>
      </c>
      <c r="V27" s="57" t="s">
        <v>16</v>
      </c>
      <c r="W27" s="29" t="b">
        <f t="shared" ref="W27" si="201">EXACT(V27,$C27)</f>
        <v>0</v>
      </c>
    </row>
    <row r="28" spans="1:23" x14ac:dyDescent="0.35">
      <c r="A28" s="5">
        <f t="shared" si="26"/>
        <v>27</v>
      </c>
      <c r="B28" s="2" t="s">
        <v>42</v>
      </c>
      <c r="C28" s="7">
        <f>Questionnaire!D32</f>
        <v>0</v>
      </c>
      <c r="D28" s="57" t="s">
        <v>16</v>
      </c>
      <c r="E28" s="29" t="b">
        <f t="shared" si="0"/>
        <v>0</v>
      </c>
      <c r="F28" s="63" t="s">
        <v>15</v>
      </c>
      <c r="G28" s="64" t="b">
        <f t="shared" si="0"/>
        <v>0</v>
      </c>
      <c r="H28" s="57" t="s">
        <v>16</v>
      </c>
      <c r="I28" s="29" t="b">
        <f t="shared" ref="I28" si="202">EXACT(H28,$C28)</f>
        <v>0</v>
      </c>
      <c r="J28" s="63" t="s">
        <v>15</v>
      </c>
      <c r="K28" s="64" t="b">
        <f t="shared" ref="K28" si="203">EXACT(J28,$C28)</f>
        <v>0</v>
      </c>
      <c r="L28" s="57" t="s">
        <v>15</v>
      </c>
      <c r="M28" s="29" t="b">
        <f t="shared" ref="M28" si="204">EXACT(L28,$C28)</f>
        <v>0</v>
      </c>
      <c r="N28" s="63" t="s">
        <v>16</v>
      </c>
      <c r="O28" s="64" t="b">
        <f t="shared" ref="O28" si="205">EXACT(N28,$C28)</f>
        <v>0</v>
      </c>
      <c r="P28" s="57" t="s">
        <v>15</v>
      </c>
      <c r="Q28" s="29" t="b">
        <f t="shared" ref="Q28" si="206">EXACT(P28,$C28)</f>
        <v>0</v>
      </c>
      <c r="R28" s="63" t="s">
        <v>15</v>
      </c>
      <c r="S28" s="64" t="b">
        <f t="shared" ref="S28" si="207">EXACT(R28,$C28)</f>
        <v>0</v>
      </c>
      <c r="T28" s="63" t="s">
        <v>15</v>
      </c>
      <c r="U28" s="64" t="b">
        <f t="shared" ref="U28" si="208">EXACT(T28,$C28)</f>
        <v>0</v>
      </c>
      <c r="V28" s="57" t="s">
        <v>15</v>
      </c>
      <c r="W28" s="29" t="b">
        <f t="shared" ref="W28" si="209">EXACT(V28,$C28)</f>
        <v>0</v>
      </c>
    </row>
    <row r="29" spans="1:23" x14ac:dyDescent="0.35">
      <c r="A29" s="5">
        <f t="shared" si="26"/>
        <v>28</v>
      </c>
      <c r="B29" s="2" t="s">
        <v>43</v>
      </c>
      <c r="C29" s="7">
        <f>Questionnaire!D33</f>
        <v>0</v>
      </c>
      <c r="D29" s="57" t="s">
        <v>15</v>
      </c>
      <c r="E29" s="29" t="b">
        <f t="shared" si="0"/>
        <v>0</v>
      </c>
      <c r="F29" s="63" t="s">
        <v>16</v>
      </c>
      <c r="G29" s="64" t="b">
        <f t="shared" si="0"/>
        <v>0</v>
      </c>
      <c r="H29" s="57" t="s">
        <v>15</v>
      </c>
      <c r="I29" s="29" t="b">
        <f t="shared" ref="I29" si="210">EXACT(H29,$C29)</f>
        <v>0</v>
      </c>
      <c r="J29" s="63" t="s">
        <v>15</v>
      </c>
      <c r="K29" s="64" t="b">
        <f t="shared" ref="K29" si="211">EXACT(J29,$C29)</f>
        <v>0</v>
      </c>
      <c r="L29" s="57" t="s">
        <v>16</v>
      </c>
      <c r="M29" s="29" t="b">
        <f t="shared" ref="M29" si="212">EXACT(L29,$C29)</f>
        <v>0</v>
      </c>
      <c r="N29" s="63" t="s">
        <v>16</v>
      </c>
      <c r="O29" s="64" t="b">
        <f t="shared" ref="O29" si="213">EXACT(N29,$C29)</f>
        <v>0</v>
      </c>
      <c r="P29" s="57" t="s">
        <v>15</v>
      </c>
      <c r="Q29" s="29" t="b">
        <f t="shared" ref="Q29" si="214">EXACT(P29,$C29)</f>
        <v>0</v>
      </c>
      <c r="R29" s="63" t="s">
        <v>16</v>
      </c>
      <c r="S29" s="64" t="b">
        <f t="shared" ref="S29" si="215">EXACT(R29,$C29)</f>
        <v>0</v>
      </c>
      <c r="T29" s="63" t="s">
        <v>16</v>
      </c>
      <c r="U29" s="64" t="b">
        <f t="shared" ref="U29" si="216">EXACT(T29,$C29)</f>
        <v>0</v>
      </c>
      <c r="V29" s="57" t="s">
        <v>16</v>
      </c>
      <c r="W29" s="29" t="b">
        <f t="shared" ref="W29" si="217">EXACT(V29,$C29)</f>
        <v>0</v>
      </c>
    </row>
    <row r="30" spans="1:23" x14ac:dyDescent="0.35">
      <c r="A30" s="5">
        <f t="shared" si="26"/>
        <v>29</v>
      </c>
      <c r="B30" s="2" t="s">
        <v>44</v>
      </c>
      <c r="C30" s="7">
        <f>Questionnaire!D34</f>
        <v>0</v>
      </c>
      <c r="D30" s="57" t="s">
        <v>15</v>
      </c>
      <c r="E30" s="29" t="b">
        <f t="shared" si="0"/>
        <v>0</v>
      </c>
      <c r="F30" s="63" t="s">
        <v>15</v>
      </c>
      <c r="G30" s="64" t="b">
        <f t="shared" si="0"/>
        <v>0</v>
      </c>
      <c r="H30" s="57" t="s">
        <v>15</v>
      </c>
      <c r="I30" s="29" t="b">
        <f t="shared" ref="I30" si="218">EXACT(H30,$C30)</f>
        <v>0</v>
      </c>
      <c r="J30" s="63" t="s">
        <v>15</v>
      </c>
      <c r="K30" s="64" t="b">
        <f t="shared" ref="K30" si="219">EXACT(J30,$C30)</f>
        <v>0</v>
      </c>
      <c r="L30" s="57" t="s">
        <v>16</v>
      </c>
      <c r="M30" s="29" t="b">
        <f t="shared" ref="M30" si="220">EXACT(L30,$C30)</f>
        <v>0</v>
      </c>
      <c r="N30" s="63" t="s">
        <v>16</v>
      </c>
      <c r="O30" s="64" t="b">
        <f t="shared" ref="O30" si="221">EXACT(N30,$C30)</f>
        <v>0</v>
      </c>
      <c r="P30" s="57" t="s">
        <v>15</v>
      </c>
      <c r="Q30" s="29" t="b">
        <f t="shared" ref="Q30" si="222">EXACT(P30,$C30)</f>
        <v>0</v>
      </c>
      <c r="R30" s="63" t="s">
        <v>16</v>
      </c>
      <c r="S30" s="64" t="b">
        <f t="shared" ref="S30" si="223">EXACT(R30,$C30)</f>
        <v>0</v>
      </c>
      <c r="T30" s="63" t="s">
        <v>15</v>
      </c>
      <c r="U30" s="64" t="b">
        <f t="shared" ref="U30" si="224">EXACT(T30,$C30)</f>
        <v>0</v>
      </c>
      <c r="V30" s="57" t="s">
        <v>16</v>
      </c>
      <c r="W30" s="29" t="b">
        <f t="shared" ref="W30" si="225">EXACT(V30,$C30)</f>
        <v>0</v>
      </c>
    </row>
    <row r="31" spans="1:23" x14ac:dyDescent="0.35">
      <c r="A31" s="5">
        <f t="shared" si="26"/>
        <v>30</v>
      </c>
      <c r="B31" s="2" t="s">
        <v>45</v>
      </c>
      <c r="C31" s="7">
        <f>Questionnaire!D35</f>
        <v>0</v>
      </c>
      <c r="D31" s="57" t="s">
        <v>15</v>
      </c>
      <c r="E31" s="29" t="b">
        <f t="shared" si="0"/>
        <v>0</v>
      </c>
      <c r="F31" s="63" t="s">
        <v>15</v>
      </c>
      <c r="G31" s="64" t="b">
        <f t="shared" si="0"/>
        <v>0</v>
      </c>
      <c r="H31" s="57" t="s">
        <v>16</v>
      </c>
      <c r="I31" s="29" t="b">
        <f t="shared" ref="I31" si="226">EXACT(H31,$C31)</f>
        <v>0</v>
      </c>
      <c r="J31" s="63" t="s">
        <v>15</v>
      </c>
      <c r="K31" s="64" t="b">
        <f t="shared" ref="K31" si="227">EXACT(J31,$C31)</f>
        <v>0</v>
      </c>
      <c r="L31" s="57" t="s">
        <v>16</v>
      </c>
      <c r="M31" s="29" t="b">
        <f t="shared" ref="M31" si="228">EXACT(L31,$C31)</f>
        <v>0</v>
      </c>
      <c r="N31" s="63" t="s">
        <v>16</v>
      </c>
      <c r="O31" s="64" t="b">
        <f t="shared" ref="O31" si="229">EXACT(N31,$C31)</f>
        <v>0</v>
      </c>
      <c r="P31" s="57" t="s">
        <v>15</v>
      </c>
      <c r="Q31" s="29" t="b">
        <f t="shared" ref="Q31" si="230">EXACT(P31,$C31)</f>
        <v>0</v>
      </c>
      <c r="R31" s="63" t="s">
        <v>16</v>
      </c>
      <c r="S31" s="64" t="b">
        <f t="shared" ref="S31" si="231">EXACT(R31,$C31)</f>
        <v>0</v>
      </c>
      <c r="T31" s="63" t="s">
        <v>15</v>
      </c>
      <c r="U31" s="64" t="b">
        <f t="shared" ref="U31" si="232">EXACT(T31,$C31)</f>
        <v>0</v>
      </c>
      <c r="V31" s="57" t="s">
        <v>15</v>
      </c>
      <c r="W31" s="29" t="b">
        <f t="shared" ref="W31" si="233">EXACT(V31,$C31)</f>
        <v>0</v>
      </c>
    </row>
    <row r="32" spans="1:23" x14ac:dyDescent="0.35">
      <c r="D32" s="58" t="s">
        <v>52</v>
      </c>
      <c r="E32" s="59">
        <f>COUNTIF(E2:E31,TRUE)</f>
        <v>0</v>
      </c>
      <c r="F32" s="65"/>
      <c r="G32" s="66">
        <f>COUNTIF(G2:G31,TRUE)</f>
        <v>0</v>
      </c>
      <c r="H32" s="38"/>
      <c r="I32" s="59">
        <f>COUNTIF(I2:I31,TRUE)</f>
        <v>0</v>
      </c>
      <c r="J32" s="65"/>
      <c r="K32" s="66">
        <f>COUNTIF(K2:K31,TRUE)</f>
        <v>0</v>
      </c>
      <c r="L32" s="38"/>
      <c r="M32" s="59">
        <f>COUNTIF(M2:M31,TRUE)</f>
        <v>0</v>
      </c>
      <c r="N32" s="65"/>
      <c r="O32" s="66">
        <f>COUNTIF(O2:O31,TRUE)</f>
        <v>0</v>
      </c>
      <c r="P32" s="38"/>
      <c r="Q32" s="59">
        <f>COUNTIF(Q2:Q31,TRUE)</f>
        <v>0</v>
      </c>
      <c r="R32" s="65"/>
      <c r="S32" s="66">
        <f>COUNTIF(S2:S31,TRUE)</f>
        <v>0</v>
      </c>
      <c r="T32" s="65"/>
      <c r="U32" s="66">
        <f>COUNTIF(U2:U31,TRUE)</f>
        <v>0</v>
      </c>
      <c r="V32" s="38"/>
      <c r="W32" s="59">
        <f>COUNTIF(W2:W31,TRUE)</f>
        <v>0</v>
      </c>
    </row>
    <row r="33" spans="3:23" x14ac:dyDescent="0.35">
      <c r="D33" s="60" t="s">
        <v>53</v>
      </c>
      <c r="E33" s="61">
        <f>E32/$A$31</f>
        <v>0</v>
      </c>
      <c r="F33" s="67"/>
      <c r="G33" s="68">
        <f>G32/$A$31</f>
        <v>0</v>
      </c>
      <c r="H33" s="40"/>
      <c r="I33" s="61">
        <f>I32/$A$31</f>
        <v>0</v>
      </c>
      <c r="J33" s="67"/>
      <c r="K33" s="68">
        <f>K32/$A$31</f>
        <v>0</v>
      </c>
      <c r="L33" s="40"/>
      <c r="M33" s="61">
        <f>M32/$A$31</f>
        <v>0</v>
      </c>
      <c r="N33" s="67"/>
      <c r="O33" s="68">
        <f>O32/$A$31</f>
        <v>0</v>
      </c>
      <c r="P33" s="40"/>
      <c r="Q33" s="61">
        <f>Q32/$A$31</f>
        <v>0</v>
      </c>
      <c r="R33" s="67"/>
      <c r="S33" s="68">
        <f>S32/$A$31</f>
        <v>0</v>
      </c>
      <c r="T33" s="67"/>
      <c r="U33" s="68">
        <f>U32/$A$31</f>
        <v>0</v>
      </c>
      <c r="V33" s="40"/>
      <c r="W33" s="61">
        <f>W32/$A$31</f>
        <v>0</v>
      </c>
    </row>
    <row r="36" spans="3:23" x14ac:dyDescent="0.35">
      <c r="D36" s="7" t="s">
        <v>54</v>
      </c>
    </row>
    <row r="37" spans="3:23" x14ac:dyDescent="0.35">
      <c r="D37" s="7" t="s">
        <v>55</v>
      </c>
      <c r="E37" s="7" t="s">
        <v>56</v>
      </c>
    </row>
    <row r="38" spans="3:23" x14ac:dyDescent="0.35">
      <c r="C38" s="7">
        <v>1</v>
      </c>
      <c r="E38" s="8">
        <f>MAX(E43:E52)</f>
        <v>0</v>
      </c>
    </row>
    <row r="39" spans="3:23" x14ac:dyDescent="0.35">
      <c r="C39" s="7">
        <v>2</v>
      </c>
    </row>
    <row r="40" spans="3:23" x14ac:dyDescent="0.35">
      <c r="C40" s="7">
        <v>3</v>
      </c>
    </row>
    <row r="43" spans="3:23" x14ac:dyDescent="0.35">
      <c r="C43" s="7">
        <f>_xlfn.RANK.EQ(E43,E43:E52,1)</f>
        <v>1</v>
      </c>
      <c r="D43" s="7" t="str">
        <f>D1</f>
        <v>VVD</v>
      </c>
      <c r="E43" s="8">
        <f>E33</f>
        <v>0</v>
      </c>
    </row>
    <row r="44" spans="3:23" x14ac:dyDescent="0.35">
      <c r="C44" s="7">
        <f t="shared" ref="C44:C52" si="234">_xlfn.RANK.EQ(E44,E44:E53,1)</f>
        <v>1</v>
      </c>
      <c r="D44" s="7" t="str">
        <f>F1</f>
        <v>NSC</v>
      </c>
      <c r="E44" s="8">
        <f>G33</f>
        <v>0</v>
      </c>
    </row>
    <row r="45" spans="3:23" x14ac:dyDescent="0.35">
      <c r="C45" s="7">
        <f t="shared" si="234"/>
        <v>1</v>
      </c>
      <c r="D45" s="7" t="str">
        <f>H1</f>
        <v>GL/PvdA</v>
      </c>
      <c r="E45" s="8">
        <f>I33</f>
        <v>0</v>
      </c>
    </row>
    <row r="46" spans="3:23" x14ac:dyDescent="0.35">
      <c r="C46" s="7">
        <f t="shared" si="234"/>
        <v>1</v>
      </c>
      <c r="D46" s="7" t="str">
        <f>J1</f>
        <v>BBB</v>
      </c>
      <c r="E46" s="8">
        <f>K33</f>
        <v>0</v>
      </c>
    </row>
    <row r="47" spans="3:23" x14ac:dyDescent="0.35">
      <c r="C47" s="7">
        <f t="shared" si="234"/>
        <v>1</v>
      </c>
      <c r="D47" s="7" t="str">
        <f>L1</f>
        <v>PvdD</v>
      </c>
      <c r="E47" s="8">
        <f>M33</f>
        <v>0</v>
      </c>
    </row>
    <row r="48" spans="3:23" x14ac:dyDescent="0.35">
      <c r="C48" s="7">
        <f t="shared" si="234"/>
        <v>1</v>
      </c>
      <c r="D48" s="7" t="str">
        <f>N1</f>
        <v>D66</v>
      </c>
      <c r="E48" s="8">
        <f>O33</f>
        <v>0</v>
      </c>
    </row>
    <row r="49" spans="3:5" x14ac:dyDescent="0.35">
      <c r="C49" s="7">
        <f t="shared" si="234"/>
        <v>1</v>
      </c>
      <c r="D49" s="7" t="str">
        <f>P1</f>
        <v>SP</v>
      </c>
      <c r="E49" s="8">
        <f>Q33</f>
        <v>0</v>
      </c>
    </row>
    <row r="50" spans="3:5" x14ac:dyDescent="0.35">
      <c r="C50" s="7">
        <f t="shared" si="234"/>
        <v>1</v>
      </c>
      <c r="D50" s="7" t="str">
        <f>R1</f>
        <v>CU</v>
      </c>
      <c r="E50" s="8">
        <f>S33</f>
        <v>0</v>
      </c>
    </row>
    <row r="51" spans="3:5" x14ac:dyDescent="0.35">
      <c r="C51" s="7">
        <f t="shared" si="234"/>
        <v>1</v>
      </c>
      <c r="D51" s="7" t="str">
        <f>T1</f>
        <v>CDA</v>
      </c>
      <c r="E51" s="8">
        <f>U33</f>
        <v>0</v>
      </c>
    </row>
    <row r="52" spans="3:5" x14ac:dyDescent="0.35">
      <c r="C52" s="7">
        <f t="shared" si="234"/>
        <v>1</v>
      </c>
      <c r="D52" s="7" t="str">
        <f>V1</f>
        <v>Volt</v>
      </c>
      <c r="E52" s="8">
        <f>W33</f>
        <v>0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9EA48-00E0-4798-BA2F-D98BB90B61ED}">
          <x14:formula1>
            <xm:f>'Formatting Sheet'!$A$1:$A$2</xm:f>
          </x14:formula1>
          <xm:sqref>V2:V31 T2:T31 R2:R31 P2:P31 N2:N31 L2:L31 J2:J31 H2:H31 D2:D31 F2:F31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afc8f9-3546-49ad-aeed-aa26ef941d4f" xsi:nil="true"/>
    <lcf76f155ced4ddcb4097134ff3c332f xmlns="7e5c4321-d227-42da-9b21-185c14bbed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8317200A234EA1ECA968CF340CBE" ma:contentTypeVersion="17" ma:contentTypeDescription="Create a new document." ma:contentTypeScope="" ma:versionID="657aebc297d6e6970ea1d2d0f066da23">
  <xsd:schema xmlns:xsd="http://www.w3.org/2001/XMLSchema" xmlns:xs="http://www.w3.org/2001/XMLSchema" xmlns:p="http://schemas.microsoft.com/office/2006/metadata/properties" xmlns:ns2="7e5c4321-d227-42da-9b21-185c14bbede4" xmlns:ns3="5bafc8f9-3546-49ad-aeed-aa26ef941d4f" targetNamespace="http://schemas.microsoft.com/office/2006/metadata/properties" ma:root="true" ma:fieldsID="19dcf909c6c5ad479848d118e97361d2" ns2:_="" ns3:_="">
    <xsd:import namespace="7e5c4321-d227-42da-9b21-185c14bbede4"/>
    <xsd:import namespace="5bafc8f9-3546-49ad-aeed-aa26ef941d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c4321-d227-42da-9b21-185c14bbe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9b7078-d71e-4862-8409-cbc84b277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fc8f9-3546-49ad-aeed-aa26ef941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e32cd6-1768-41e8-8d43-5babed680b58}" ma:internalName="TaxCatchAll" ma:showField="CatchAllData" ma:web="5bafc8f9-3546-49ad-aeed-aa26ef941d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26BC5-D085-4206-AFBE-99807B4183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D348F-DB11-401A-A2A9-F35271C76E09}">
  <ds:schemaRefs>
    <ds:schemaRef ds:uri="http://schemas.microsoft.com/office/2006/metadata/properties"/>
    <ds:schemaRef ds:uri="http://schemas.microsoft.com/office/infopath/2007/PartnerControls"/>
    <ds:schemaRef ds:uri="5bafc8f9-3546-49ad-aeed-aa26ef941d4f"/>
    <ds:schemaRef ds:uri="7e5c4321-d227-42da-9b21-185c14bbede4"/>
  </ds:schemaRefs>
</ds:datastoreItem>
</file>

<file path=customXml/itemProps3.xml><?xml version="1.0" encoding="utf-8"?>
<ds:datastoreItem xmlns:ds="http://schemas.openxmlformats.org/officeDocument/2006/customXml" ds:itemID="{2D650260-9F59-4610-8E4B-58FBC9AE7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c4321-d227-42da-9b21-185c14bbede4"/>
    <ds:schemaRef ds:uri="5bafc8f9-3546-49ad-aeed-aa26ef941d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Questionnaire</vt:lpstr>
      <vt:lpstr>Formatting Sheet</vt:lpstr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Jorissen</dc:creator>
  <cp:keywords/>
  <dc:description/>
  <cp:lastModifiedBy>Bas Jorissen</cp:lastModifiedBy>
  <cp:revision/>
  <dcterms:created xsi:type="dcterms:W3CDTF">2023-11-12T12:22:16Z</dcterms:created>
  <dcterms:modified xsi:type="dcterms:W3CDTF">2023-11-22T06:47:20Z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0x010100DBA48317200A234EA1ECA968CF340CBE</vt:lpwstr>
  </property>
  <property fmtid="{D5CDD505-2E9C-101B-9397-08002B2CF9AE}" pid="3" name="MediaServiceImageTags">
    <vt:lpwstr/>
  </property>
</Properties>
</file>